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01 BIO Publisering\03 BIO-Internett-Historiske\02 BIO HIS produksjonsområde\"/>
    </mc:Choice>
  </mc:AlternateContent>
  <bookViews>
    <workbookView xWindow="0" yWindow="0" windowWidth="28800" windowHeight="1204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2" l="1"/>
  <c r="M35" i="12" s="1"/>
  <c r="G13" i="12" s="1"/>
  <c r="J35" i="12"/>
  <c r="D13" i="12" s="1"/>
  <c r="H35" i="12"/>
  <c r="I35" i="12" s="1"/>
  <c r="C13" i="12" s="1"/>
  <c r="F35" i="12"/>
  <c r="F12" i="12" s="1"/>
  <c r="D35" i="12"/>
  <c r="E35" i="12" s="1"/>
  <c r="E12" i="12" s="1"/>
  <c r="B35" i="12"/>
  <c r="B12" i="12" s="1"/>
  <c r="B13" i="12"/>
  <c r="D12" i="12" l="1"/>
  <c r="D14" i="12"/>
  <c r="F13" i="12"/>
  <c r="F14" i="12" s="1"/>
  <c r="B14" i="12"/>
  <c r="C35" i="12"/>
  <c r="C12" i="12" s="1"/>
  <c r="G35" i="12"/>
  <c r="G12" i="12" s="1"/>
  <c r="K35" i="12"/>
  <c r="E13" i="12" s="1"/>
  <c r="L35" i="11"/>
  <c r="M35" i="11" s="1"/>
  <c r="G13" i="11" s="1"/>
  <c r="J35" i="11"/>
  <c r="D13" i="11" s="1"/>
  <c r="H35" i="11"/>
  <c r="I35" i="11" s="1"/>
  <c r="C13" i="11" s="1"/>
  <c r="F35" i="11"/>
  <c r="F12" i="11" s="1"/>
  <c r="D35" i="11"/>
  <c r="E35" i="11" s="1"/>
  <c r="E12" i="11" s="1"/>
  <c r="B35" i="11"/>
  <c r="B12" i="11" s="1"/>
  <c r="F13" i="11"/>
  <c r="E14" i="12" l="1"/>
  <c r="G14" i="12"/>
  <c r="C14" i="12"/>
  <c r="D12" i="11"/>
  <c r="D14" i="11" s="1"/>
  <c r="B13" i="11"/>
  <c r="B14" i="11" s="1"/>
  <c r="F14" i="11"/>
  <c r="C35" i="11"/>
  <c r="C12" i="11" s="1"/>
  <c r="G35" i="11"/>
  <c r="G12" i="11" s="1"/>
  <c r="K35" i="11"/>
  <c r="E13" i="11" s="1"/>
  <c r="L35" i="10"/>
  <c r="M35" i="10" s="1"/>
  <c r="G13" i="10" s="1"/>
  <c r="J35" i="10"/>
  <c r="D13" i="10" s="1"/>
  <c r="H35" i="10"/>
  <c r="I35" i="10" s="1"/>
  <c r="C13" i="10" s="1"/>
  <c r="F35" i="10"/>
  <c r="F12" i="10" s="1"/>
  <c r="D35" i="10"/>
  <c r="E35" i="10" s="1"/>
  <c r="E12" i="10" s="1"/>
  <c r="B35" i="10"/>
  <c r="B12" i="10" s="1"/>
  <c r="E14" i="11" l="1"/>
  <c r="B13" i="10"/>
  <c r="D12" i="10"/>
  <c r="F13" i="10"/>
  <c r="F14" i="10" s="1"/>
  <c r="G14" i="11"/>
  <c r="C14" i="11"/>
  <c r="D14" i="10"/>
  <c r="B14" i="10"/>
  <c r="C35" i="10"/>
  <c r="C12" i="10" s="1"/>
  <c r="C14" i="10" s="1"/>
  <c r="G35" i="10"/>
  <c r="G12" i="10" s="1"/>
  <c r="K35" i="10"/>
  <c r="E13" i="10" s="1"/>
  <c r="E14" i="10" s="1"/>
  <c r="L35" i="9"/>
  <c r="M35" i="9" s="1"/>
  <c r="G13" i="9" s="1"/>
  <c r="J35" i="9"/>
  <c r="D13" i="9" s="1"/>
  <c r="H35" i="9"/>
  <c r="I35" i="9" s="1"/>
  <c r="C13" i="9" s="1"/>
  <c r="F35" i="9"/>
  <c r="F12" i="9" s="1"/>
  <c r="D35" i="9"/>
  <c r="E35" i="9" s="1"/>
  <c r="E12" i="9" s="1"/>
  <c r="B35" i="9"/>
  <c r="B12" i="9" s="1"/>
  <c r="G14" i="10" l="1"/>
  <c r="D12" i="9"/>
  <c r="D14" i="9" s="1"/>
  <c r="F13" i="9"/>
  <c r="F14" i="9" s="1"/>
  <c r="B13" i="9"/>
  <c r="B14" i="9" s="1"/>
  <c r="C35" i="9"/>
  <c r="C12" i="9" s="1"/>
  <c r="G35" i="9"/>
  <c r="G12" i="9" s="1"/>
  <c r="K35" i="9"/>
  <c r="E13" i="9" s="1"/>
  <c r="L35" i="8"/>
  <c r="M35" i="8" s="1"/>
  <c r="G13" i="8" s="1"/>
  <c r="J35" i="8"/>
  <c r="K35" i="8" s="1"/>
  <c r="E13" i="8" s="1"/>
  <c r="H35" i="8"/>
  <c r="I35" i="8" s="1"/>
  <c r="C13" i="8" s="1"/>
  <c r="F35" i="8"/>
  <c r="F12" i="8" s="1"/>
  <c r="D35" i="8"/>
  <c r="E35" i="8" s="1"/>
  <c r="E12" i="8" s="1"/>
  <c r="B35" i="8"/>
  <c r="B12" i="8" s="1"/>
  <c r="D13" i="8"/>
  <c r="B13" i="8" l="1"/>
  <c r="G14" i="9"/>
  <c r="C14" i="9"/>
  <c r="F13" i="8"/>
  <c r="F14" i="8" s="1"/>
  <c r="D12" i="8"/>
  <c r="E14" i="9"/>
  <c r="B14" i="8"/>
  <c r="D14" i="8"/>
  <c r="E14" i="8" s="1"/>
  <c r="C35" i="8"/>
  <c r="C12" i="8" s="1"/>
  <c r="G35" i="8"/>
  <c r="G12" i="8" s="1"/>
  <c r="L35" i="7"/>
  <c r="M35" i="7" s="1"/>
  <c r="G13" i="7" s="1"/>
  <c r="J35" i="7"/>
  <c r="K35" i="7" s="1"/>
  <c r="E13" i="7" s="1"/>
  <c r="H35" i="7"/>
  <c r="B13" i="7" s="1"/>
  <c r="F35" i="7"/>
  <c r="G35" i="7" s="1"/>
  <c r="G12" i="7" s="1"/>
  <c r="D35" i="7"/>
  <c r="E35" i="7" s="1"/>
  <c r="E12" i="7" s="1"/>
  <c r="B35" i="7"/>
  <c r="C35" i="7" s="1"/>
  <c r="C12" i="7" s="1"/>
  <c r="F12" i="7" l="1"/>
  <c r="G14" i="8"/>
  <c r="D13" i="7"/>
  <c r="C14" i="8"/>
  <c r="B12" i="7"/>
  <c r="B14" i="7" s="1"/>
  <c r="I35" i="7"/>
  <c r="C13" i="7" s="1"/>
  <c r="C14" i="7" s="1"/>
  <c r="D12" i="7"/>
  <c r="F13" i="7"/>
  <c r="F14" i="7" l="1"/>
  <c r="G14" i="7" s="1"/>
  <c r="D14" i="7"/>
  <c r="E14" i="7" s="1"/>
  <c r="L35" i="6"/>
  <c r="M35" i="6" s="1"/>
  <c r="G13" i="6" s="1"/>
  <c r="J35" i="6"/>
  <c r="D13" i="6" s="1"/>
  <c r="H35" i="6"/>
  <c r="I35" i="6" s="1"/>
  <c r="C13" i="6" s="1"/>
  <c r="F35" i="6"/>
  <c r="F12" i="6" s="1"/>
  <c r="D35" i="6"/>
  <c r="E35" i="6" s="1"/>
  <c r="E12" i="6" s="1"/>
  <c r="B35" i="6"/>
  <c r="B12" i="6" s="1"/>
  <c r="B13" i="6"/>
  <c r="D12" i="6" l="1"/>
  <c r="D14" i="6" s="1"/>
  <c r="F13" i="6"/>
  <c r="F14" i="6" s="1"/>
  <c r="C35" i="6"/>
  <c r="C12" i="6" s="1"/>
  <c r="B14" i="6"/>
  <c r="G35" i="6"/>
  <c r="G12" i="6" s="1"/>
  <c r="K35" i="6"/>
  <c r="E13" i="6" s="1"/>
  <c r="L35" i="5"/>
  <c r="M35" i="5" s="1"/>
  <c r="G13" i="5" s="1"/>
  <c r="J35" i="5"/>
  <c r="K35" i="5" s="1"/>
  <c r="E13" i="5" s="1"/>
  <c r="H35" i="5"/>
  <c r="B13" i="5" s="1"/>
  <c r="F35" i="5"/>
  <c r="G35" i="5" s="1"/>
  <c r="G12" i="5" s="1"/>
  <c r="D35" i="5"/>
  <c r="D12" i="5" s="1"/>
  <c r="B35" i="5"/>
  <c r="C35" i="5" s="1"/>
  <c r="C12" i="5" s="1"/>
  <c r="F12" i="5" l="1"/>
  <c r="E14" i="6"/>
  <c r="G14" i="6"/>
  <c r="B12" i="5"/>
  <c r="B14" i="5" s="1"/>
  <c r="F13" i="5"/>
  <c r="F14" i="5" s="1"/>
  <c r="C14" i="6"/>
  <c r="E35" i="5"/>
  <c r="E12" i="5" s="1"/>
  <c r="I35" i="5"/>
  <c r="C13" i="5" s="1"/>
  <c r="D13" i="5"/>
  <c r="D14" i="5" s="1"/>
  <c r="L35" i="4"/>
  <c r="M35" i="4" s="1"/>
  <c r="G13" i="4" s="1"/>
  <c r="J35" i="4"/>
  <c r="K35" i="4" s="1"/>
  <c r="E13" i="4" s="1"/>
  <c r="H35" i="4"/>
  <c r="I35" i="4" s="1"/>
  <c r="C13" i="4" s="1"/>
  <c r="F35" i="4"/>
  <c r="G35" i="4" s="1"/>
  <c r="G12" i="4" s="1"/>
  <c r="D35" i="4"/>
  <c r="D12" i="4" s="1"/>
  <c r="B35" i="4"/>
  <c r="B12" i="4" s="1"/>
  <c r="C14" i="5" l="1"/>
  <c r="B13" i="4"/>
  <c r="B14" i="4" s="1"/>
  <c r="G14" i="5"/>
  <c r="F13" i="4"/>
  <c r="D13" i="4"/>
  <c r="D14" i="4" s="1"/>
  <c r="E14" i="5"/>
  <c r="E35" i="4"/>
  <c r="E12" i="4" s="1"/>
  <c r="F12" i="4"/>
  <c r="C35" i="4"/>
  <c r="C12" i="4" s="1"/>
  <c r="L35" i="3"/>
  <c r="J35" i="3"/>
  <c r="K35" i="3" s="1"/>
  <c r="E13" i="3" s="1"/>
  <c r="H35" i="3"/>
  <c r="B13" i="3" s="1"/>
  <c r="F35" i="3"/>
  <c r="G35" i="3" s="1"/>
  <c r="G12" i="3" s="1"/>
  <c r="D35" i="3"/>
  <c r="D12" i="3" s="1"/>
  <c r="B35" i="3"/>
  <c r="C35" i="3" s="1"/>
  <c r="C12" i="3" s="1"/>
  <c r="D13" i="3" l="1"/>
  <c r="F14" i="4"/>
  <c r="G14" i="4" s="1"/>
  <c r="E14" i="4"/>
  <c r="C14" i="4"/>
  <c r="F13" i="3"/>
  <c r="M35" i="3"/>
  <c r="G13" i="3" s="1"/>
  <c r="F12" i="3"/>
  <c r="B12" i="3"/>
  <c r="B14" i="3" s="1"/>
  <c r="D14" i="3"/>
  <c r="E35" i="3"/>
  <c r="E12" i="3" s="1"/>
  <c r="I35" i="3"/>
  <c r="C13" i="3" s="1"/>
  <c r="L35" i="2"/>
  <c r="J35" i="2"/>
  <c r="D13" i="2" s="1"/>
  <c r="H35" i="2"/>
  <c r="I35" i="2" s="1"/>
  <c r="C13" i="2" s="1"/>
  <c r="F35" i="2"/>
  <c r="F12" i="2" s="1"/>
  <c r="D35" i="2"/>
  <c r="E35" i="2" s="1"/>
  <c r="E12" i="2" s="1"/>
  <c r="B35" i="2"/>
  <c r="B12" i="2" s="1"/>
  <c r="F14" i="3" l="1"/>
  <c r="G14" i="3" s="1"/>
  <c r="F13" i="2"/>
  <c r="F14" i="2" s="1"/>
  <c r="M35" i="2"/>
  <c r="G13" i="2" s="1"/>
  <c r="C14" i="3"/>
  <c r="E14" i="3"/>
  <c r="D12" i="2"/>
  <c r="D14" i="2" s="1"/>
  <c r="B13" i="2"/>
  <c r="B14" i="2" s="1"/>
  <c r="C35" i="2"/>
  <c r="C12" i="2" s="1"/>
  <c r="G35" i="2"/>
  <c r="G12" i="2" s="1"/>
  <c r="K35" i="2"/>
  <c r="E13" i="2" s="1"/>
  <c r="L35" i="1"/>
  <c r="J35" i="1"/>
  <c r="K35" i="1" s="1"/>
  <c r="H35" i="1"/>
  <c r="I35" i="1" s="1"/>
  <c r="B35" i="1"/>
  <c r="C35" i="1" s="1"/>
  <c r="E14" i="2" l="1"/>
  <c r="C14" i="2"/>
  <c r="G14" i="2"/>
  <c r="F13" i="1"/>
  <c r="F35" i="1"/>
  <c r="G35" i="1" s="1"/>
  <c r="D35" i="1"/>
  <c r="E35" i="1" s="1"/>
  <c r="G13" i="1"/>
  <c r="C13" i="1" l="1"/>
  <c r="D13" i="1"/>
  <c r="E13" i="1"/>
  <c r="F12" i="1"/>
  <c r="F14" i="1" s="1"/>
  <c r="G12" i="1"/>
  <c r="B12" i="1"/>
  <c r="C12" i="1"/>
  <c r="E12" i="1"/>
  <c r="D12" i="1"/>
  <c r="B13" i="1"/>
  <c r="B14" i="1" l="1"/>
  <c r="C14" i="1" s="1"/>
  <c r="D14" i="1"/>
  <c r="E14" i="1" s="1"/>
  <c r="G14" i="1"/>
</calcChain>
</file>

<file path=xl/sharedStrings.xml><?xml version="1.0" encoding="utf-8"?>
<sst xmlns="http://schemas.openxmlformats.org/spreadsheetml/2006/main" count="708" uniqueCount="57">
  <si>
    <t>Kilde: Fiskeridirektoratet, Biomasseregisteret</t>
  </si>
  <si>
    <t>Tidligere utsett</t>
  </si>
  <si>
    <t>Fjorårets utsett</t>
  </si>
  <si>
    <t>Årets utsett</t>
  </si>
  <si>
    <t>Art</t>
  </si>
  <si>
    <t>Antall</t>
  </si>
  <si>
    <t xml:space="preserve"> Gj. Vekt</t>
  </si>
  <si>
    <t>Gj. Vekt</t>
  </si>
  <si>
    <t>Laks</t>
  </si>
  <si>
    <t>Regnbueørret</t>
  </si>
  <si>
    <t>Totalt</t>
  </si>
  <si>
    <t>Forklaring:</t>
  </si>
  <si>
    <t>Beholdning av fisk = Innrapportert beholdning av levende fisk ved utgang av måneden</t>
  </si>
  <si>
    <t>Biomasse fremkommer ved å multiplisere antall med gjennomsnittsvekt.</t>
  </si>
  <si>
    <t>Produksjonsområde:</t>
  </si>
  <si>
    <t>Område 1: Svenskegrensen til Jæren</t>
  </si>
  <si>
    <t>Område 2: Ryfylke</t>
  </si>
  <si>
    <t>Område 3: Karmøy til Sotra</t>
  </si>
  <si>
    <t>Område 4: Nordhordland til Stadt</t>
  </si>
  <si>
    <t>Område 5: Stadt til Hustadvika</t>
  </si>
  <si>
    <t>Område 6: Nordmøre og Sør-Trøndelag</t>
  </si>
  <si>
    <t>Område 7: Nord-Trøndelag med Bindal</t>
  </si>
  <si>
    <t>Område 8: Helgeland til Bodø</t>
  </si>
  <si>
    <t>Område 9: Vestfjorden og Vesterålen</t>
  </si>
  <si>
    <t>Område 10: Andøya til Senja</t>
  </si>
  <si>
    <t>Område 11: Kvaløy til Loppa</t>
  </si>
  <si>
    <t>Område 12: Vest-Finnmark</t>
  </si>
  <si>
    <t>Område 13: Øst-Finnmark</t>
  </si>
  <si>
    <t>Stamfisk, forskning og undervisning</t>
  </si>
  <si>
    <t>Tall spesifisert på art, produksjonsområde og årsklasse</t>
  </si>
  <si>
    <t>Totalt laks og regnbueørret</t>
  </si>
  <si>
    <t>Beholdning (biomasse) ved månedslutt i 2019 (PRODUKSJONSOMRÅDE)</t>
  </si>
  <si>
    <t>Innrapportert beholdning av fisk pr. utgangen av mars 2019 fordelt på årsklasse og produksjonsområde. Antall i 1000 stk. Gjennomsnittlig vekt i kg.</t>
  </si>
  <si>
    <t>Innrapportert beholdning av fisk pr. utgangen av mars 2019 fordelt på årsklasse og art. Antall i 1000 stk. Gjennomsnittlig vekt i kg.</t>
  </si>
  <si>
    <t>Innrapportert beholdning av fisk pr. utgangen av februar 2019 fordelt på årsklasse og art. Antall i 1000 stk. Gjennomsnittlig vekt i kg.</t>
  </si>
  <si>
    <t>Innrapportert beholdning av fisk pr. utgangen av februar 2019 fordelt på årsklasse og produksjonsområde. Antall i 1000 stk. Gjennomsnittlig vekt i kg.</t>
  </si>
  <si>
    <t>Innrapportert beholdning av fisk pr. utgangen av januar 2019 fordelt på årsklasse og art. Antall i 1000 stk. Gjennomsnittlig vekt i kg.</t>
  </si>
  <si>
    <t>Innrapportert beholdning av fisk pr. utgangen av januar 2019 fordelt på årsklasse og produksjonsområde. Antall i 1000 stk. Gjennomsnittlig vekt i kg.</t>
  </si>
  <si>
    <t>Innrapportert beholdning av fisk pr. utgangen av april 2019 fordelt på årsklasse og art. Antall i 1000 stk. Gjennomsnittlig vekt i kg.</t>
  </si>
  <si>
    <t>Innrapportert beholdning av fisk pr. utgangen av april 2019 fordelt på årsklasse og produksjonsområde. Antall i 1000 stk. Gjennomsnittlig vekt i kg.</t>
  </si>
  <si>
    <t>Innrapportert beholdning av fisk pr. utgangen av mai 2019 fordelt på årsklasse og art. Antall i 1000 stk. Gjennomsnittlig vekt i kg.</t>
  </si>
  <si>
    <t>Innrapportert beholdning av fisk pr. utgangen av mai 2019 fordelt på årsklasse og produksjonsområde. Antall i 1000 stk. Gjennomsnittlig vekt i kg.</t>
  </si>
  <si>
    <t>Innrapportert beholdning av fisk pr. utgangen av juni 2019 fordelt på årsklasse og produksjonsområde. Antall i 1000 stk. Gjennomsnittlig vekt i kg.</t>
  </si>
  <si>
    <t>Innrapportert beholdning av fisk pr. utgangen av juni 2019 fordelt på årsklasse og art. Antall i 1000 stk. Gjennomsnittlig vekt i kg.</t>
  </si>
  <si>
    <t>Innrapportert beholdning av fisk pr. utgangen av juli 2019 fordelt på årsklasse og art. Antall i 1000 stk. Gjennomsnittlig vekt i kg.</t>
  </si>
  <si>
    <t>Innrapportert beholdning av fisk pr. utgangen av juli 2019 fordelt på årsklasse og produksjonsområde. Antall i 1000 stk. Gjennomsnittlig vekt i kg.</t>
  </si>
  <si>
    <t>Innrapportert beholdning av fisk pr. utgangen av august 2019 fordelt på årsklasse og art. Antall i 1000 stk. Gjennomsnittlig vekt i kg.</t>
  </si>
  <si>
    <t>Innrapportert beholdning av fisk pr. utgangen av august 2019 fordelt på årsklasse og produksjonsområde. Antall i 1000 stk. Gjennomsnittlig vekt i kg.</t>
  </si>
  <si>
    <t>Innrapportert beholdning av fisk pr. utgangen av september 2019 fordelt på årsklasse og art. Antall i 1000 stk. Gjennomsnittlig vekt i kg.</t>
  </si>
  <si>
    <t>Innrapportert beholdning av fisk pr. utgangen av september 2019 fordelt på årsklasse og produksjonsområde. Antall i 1000 stk. Gjennomsnittlig vekt i kg.</t>
  </si>
  <si>
    <t>Innrapportert beholdning av fisk pr. utgangen av oktober 2019 fordelt på årsklasse og art. Antall i 1000 stk. Gjennomsnittlig vekt i kg.</t>
  </si>
  <si>
    <t>Innrapportert beholdning av fisk pr. utgangen av oktober 2019 fordelt på årsklasse og produksjonsområde. Antall i 1000 stk. Gjennomsnittlig vekt i kg.</t>
  </si>
  <si>
    <t>Innrapportert beholdning av fisk pr. utgangen av november 2019 fordelt på årsklasse og art. Antall i 1000 stk. Gjennomsnittlig vekt i kg.</t>
  </si>
  <si>
    <t>Innrapportert beholdning av fisk pr. utgangen av november 2019 fordelt på årsklasse og produksjonsområde. Antall i 1000 stk. Gjennomsnittlig vekt i kg.</t>
  </si>
  <si>
    <t>Innrapportert beholdning av fisk pr. utgangen av desember 2019 fordelt på årsklasse og art. Antall i 1000 stk. Gjennomsnittlig vekt i kg.</t>
  </si>
  <si>
    <t>Innrapportert beholdning av fisk pr. utgangen av desember 2019 fordelt på årsklasse og produksjonsområde. Antall i 1000 stk. Gjennomsnittlig vekt i kg.</t>
  </si>
  <si>
    <t>Innrapporterte data pr. 21.01.2021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</si>
</sst>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4]mmmm\ yyyy;@"/>
    <numFmt numFmtId="165" formatCode="0.000"/>
    <numFmt numFmtId="166" formatCode="#,##0.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3" tint="0.39997558519241921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3" tint="-0.499984740745262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4"/>
      <color rgb="FF23AEB4"/>
      <name val="Arial"/>
      <family val="2"/>
    </font>
    <font>
      <b/>
      <sz val="10"/>
      <color rgb="FF23AEB4"/>
      <name val="Arial"/>
      <family val="2"/>
    </font>
    <font>
      <b/>
      <sz val="14"/>
      <color indexed="49"/>
      <name val="Arial"/>
      <family val="2"/>
    </font>
    <font>
      <b/>
      <sz val="10"/>
      <color indexed="49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Fill="1" applyBorder="1"/>
    <xf numFmtId="3" fontId="4" fillId="0" borderId="7" xfId="0" applyNumberFormat="1" applyFont="1" applyBorder="1"/>
    <xf numFmtId="165" fontId="4" fillId="0" borderId="8" xfId="0" applyNumberFormat="1" applyFont="1" applyBorder="1"/>
    <xf numFmtId="0" fontId="4" fillId="0" borderId="9" xfId="0" applyFont="1" applyFill="1" applyBorder="1"/>
    <xf numFmtId="3" fontId="4" fillId="0" borderId="10" xfId="0" applyNumberFormat="1" applyFont="1" applyBorder="1"/>
    <xf numFmtId="165" fontId="4" fillId="0" borderId="11" xfId="0" applyNumberFormat="1" applyFont="1" applyBorder="1"/>
    <xf numFmtId="1" fontId="4" fillId="0" borderId="8" xfId="0" applyNumberFormat="1" applyFont="1" applyBorder="1"/>
    <xf numFmtId="1" fontId="4" fillId="0" borderId="11" xfId="0" applyNumberFormat="1" applyFont="1" applyBorder="1"/>
    <xf numFmtId="3" fontId="4" fillId="0" borderId="10" xfId="0" applyNumberFormat="1" applyFont="1" applyBorder="1" applyAlignment="1">
      <alignment horizontal="right"/>
    </xf>
    <xf numFmtId="165" fontId="4" fillId="0" borderId="11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2" fontId="4" fillId="0" borderId="11" xfId="0" applyNumberFormat="1" applyFont="1" applyBorder="1"/>
    <xf numFmtId="0" fontId="7" fillId="0" borderId="0" xfId="0" applyFont="1"/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/>
    <xf numFmtId="0" fontId="9" fillId="0" borderId="0" xfId="0" applyFont="1"/>
    <xf numFmtId="164" fontId="10" fillId="0" borderId="0" xfId="0" applyNumberFormat="1" applyFont="1"/>
    <xf numFmtId="3" fontId="10" fillId="0" borderId="0" xfId="0" applyNumberFormat="1" applyFont="1"/>
    <xf numFmtId="0" fontId="10" fillId="0" borderId="0" xfId="0" applyFont="1"/>
    <xf numFmtId="0" fontId="11" fillId="0" borderId="0" xfId="0" applyFont="1"/>
    <xf numFmtId="164" fontId="12" fillId="0" borderId="0" xfId="0" applyNumberFormat="1" applyFont="1"/>
    <xf numFmtId="3" fontId="12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2" borderId="3" xfId="0" applyFont="1" applyFill="1" applyBorder="1"/>
    <xf numFmtId="0" fontId="15" fillId="2" borderId="4" xfId="0" applyFont="1" applyFill="1" applyBorder="1" applyAlignment="1">
      <alignment horizontal="right"/>
    </xf>
    <xf numFmtId="0" fontId="15" fillId="2" borderId="5" xfId="0" applyFont="1" applyFill="1" applyBorder="1" applyAlignment="1">
      <alignment horizontal="right"/>
    </xf>
    <xf numFmtId="3" fontId="15" fillId="2" borderId="4" xfId="0" applyNumberFormat="1" applyFont="1" applyFill="1" applyBorder="1"/>
    <xf numFmtId="165" fontId="15" fillId="2" borderId="5" xfId="0" applyNumberFormat="1" applyFont="1" applyFill="1" applyBorder="1"/>
    <xf numFmtId="166" fontId="15" fillId="2" borderId="5" xfId="0" applyNumberFormat="1" applyFont="1" applyFill="1" applyBorder="1"/>
    <xf numFmtId="3" fontId="15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AEB4"/>
      <color rgb="FFA5EAED"/>
      <color rgb="FFDFF8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0" customFormat="1" ht="27.75" x14ac:dyDescent="0.4">
      <c r="A1" s="27" t="s">
        <v>31</v>
      </c>
      <c r="B1" s="28"/>
      <c r="C1" s="29"/>
      <c r="D1" s="29"/>
      <c r="E1" s="29"/>
      <c r="F1" s="29"/>
      <c r="G1" s="29"/>
    </row>
    <row r="2" spans="1:7" s="38" customFormat="1" ht="18" x14ac:dyDescent="0.25">
      <c r="A2" s="35" t="s">
        <v>29</v>
      </c>
      <c r="B2" s="36"/>
      <c r="C2" s="37"/>
      <c r="D2" s="37"/>
      <c r="E2" s="37"/>
      <c r="F2" s="37"/>
      <c r="G2" s="37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0" customFormat="1" ht="15.75" x14ac:dyDescent="0.25">
      <c r="A8" s="39" t="s">
        <v>36</v>
      </c>
    </row>
    <row r="9" spans="1:7" x14ac:dyDescent="0.2">
      <c r="B9" s="9" t="s">
        <v>30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0" customFormat="1" x14ac:dyDescent="0.2">
      <c r="A11" s="41" t="s">
        <v>4</v>
      </c>
      <c r="B11" s="42" t="s">
        <v>5</v>
      </c>
      <c r="C11" s="43" t="s">
        <v>6</v>
      </c>
      <c r="D11" s="42" t="s">
        <v>5</v>
      </c>
      <c r="E11" s="43" t="s">
        <v>7</v>
      </c>
      <c r="F11" s="42" t="s">
        <v>5</v>
      </c>
      <c r="G11" s="43" t="s">
        <v>7</v>
      </c>
    </row>
    <row r="12" spans="1:7" x14ac:dyDescent="0.2">
      <c r="A12" s="14" t="s">
        <v>8</v>
      </c>
      <c r="B12" s="15">
        <f t="shared" ref="B12:G12" si="0">B35</f>
        <v>80356.037000000011</v>
      </c>
      <c r="C12" s="16">
        <f t="shared" si="0"/>
        <v>4.188634528056677</v>
      </c>
      <c r="D12" s="15">
        <f t="shared" si="0"/>
        <v>318425.80900000001</v>
      </c>
      <c r="E12" s="16">
        <f t="shared" si="0"/>
        <v>1.4402771767818618</v>
      </c>
      <c r="F12" s="15">
        <f t="shared" si="0"/>
        <v>5910.5499999999993</v>
      </c>
      <c r="G12" s="16">
        <f t="shared" si="0"/>
        <v>0.21737401815397889</v>
      </c>
    </row>
    <row r="13" spans="1:7" x14ac:dyDescent="0.2">
      <c r="A13" s="17" t="s">
        <v>9</v>
      </c>
      <c r="B13" s="18">
        <f t="shared" ref="B13:G13" si="1">H35</f>
        <v>1283.9219999999998</v>
      </c>
      <c r="C13" s="19">
        <f t="shared" si="1"/>
        <v>3.7486277733382543</v>
      </c>
      <c r="D13" s="18">
        <f t="shared" si="1"/>
        <v>19699.166999999998</v>
      </c>
      <c r="E13" s="19">
        <f t="shared" si="1"/>
        <v>1.7114335265039398</v>
      </c>
      <c r="F13" s="18">
        <f t="shared" si="1"/>
        <v>0</v>
      </c>
      <c r="G13" s="21">
        <f t="shared" si="1"/>
        <v>0</v>
      </c>
    </row>
    <row r="14" spans="1:7" s="40" customFormat="1" x14ac:dyDescent="0.2">
      <c r="A14" s="41" t="s">
        <v>10</v>
      </c>
      <c r="B14" s="44">
        <f>SUM(B12:B13)</f>
        <v>81639.959000000017</v>
      </c>
      <c r="C14" s="45">
        <f>((B12*C12)+(B13*C13))/B14</f>
        <v>4.1817147015470679</v>
      </c>
      <c r="D14" s="44">
        <f>SUM(D12:D13)</f>
        <v>338124.97600000002</v>
      </c>
      <c r="E14" s="45">
        <f>((D12*E12)+(D13*E13))/D14</f>
        <v>1.4560747504467118</v>
      </c>
      <c r="F14" s="44">
        <f>SUM(F12:F13)</f>
        <v>5910.5499999999993</v>
      </c>
      <c r="G14" s="45">
        <f>((F12*G12)+(F13*G13))/F14</f>
        <v>0.21737401815397889</v>
      </c>
    </row>
    <row r="17" spans="1:13" s="40" customFormat="1" ht="15.75" x14ac:dyDescent="0.25">
      <c r="A17" s="39" t="s">
        <v>37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0" customFormat="1" x14ac:dyDescent="0.2">
      <c r="A20" s="41" t="s">
        <v>14</v>
      </c>
      <c r="B20" s="42" t="s">
        <v>5</v>
      </c>
      <c r="C20" s="43" t="s">
        <v>6</v>
      </c>
      <c r="D20" s="42" t="s">
        <v>5</v>
      </c>
      <c r="E20" s="43" t="s">
        <v>7</v>
      </c>
      <c r="F20" s="42" t="s">
        <v>5</v>
      </c>
      <c r="G20" s="43" t="s">
        <v>7</v>
      </c>
      <c r="H20" s="42" t="s">
        <v>5</v>
      </c>
      <c r="I20" s="43" t="s">
        <v>6</v>
      </c>
      <c r="J20" s="42" t="s">
        <v>5</v>
      </c>
      <c r="K20" s="43" t="s">
        <v>7</v>
      </c>
      <c r="L20" s="42" t="s">
        <v>5</v>
      </c>
      <c r="M20" s="43" t="s">
        <v>7</v>
      </c>
    </row>
    <row r="21" spans="1:13" x14ac:dyDescent="0.2">
      <c r="A21" s="14" t="s">
        <v>15</v>
      </c>
      <c r="B21" s="15">
        <v>3635.192</v>
      </c>
      <c r="C21" s="16">
        <v>4.6879831395425597</v>
      </c>
      <c r="D21" s="15">
        <v>2399.029</v>
      </c>
      <c r="E21" s="16">
        <v>0.43546417863227199</v>
      </c>
      <c r="F21" s="15">
        <v>0</v>
      </c>
      <c r="G21" s="20">
        <v>0</v>
      </c>
      <c r="H21" s="15">
        <v>0</v>
      </c>
      <c r="I21" s="20">
        <v>0</v>
      </c>
      <c r="J21" s="15">
        <v>0</v>
      </c>
      <c r="K21" s="20">
        <v>0</v>
      </c>
      <c r="L21" s="15">
        <v>0</v>
      </c>
      <c r="M21" s="20">
        <v>0</v>
      </c>
    </row>
    <row r="22" spans="1:13" x14ac:dyDescent="0.2">
      <c r="A22" s="17" t="s">
        <v>16</v>
      </c>
      <c r="B22" s="18">
        <v>5531.9859999999999</v>
      </c>
      <c r="C22" s="19">
        <v>4.5614257682503201</v>
      </c>
      <c r="D22" s="18">
        <v>18025.892</v>
      </c>
      <c r="E22" s="19">
        <v>1.0635787423446199</v>
      </c>
      <c r="F22" s="18">
        <v>0</v>
      </c>
      <c r="G22" s="21">
        <v>0</v>
      </c>
      <c r="H22" s="18">
        <v>0</v>
      </c>
      <c r="I22" s="21">
        <v>0</v>
      </c>
      <c r="J22" s="18">
        <v>0</v>
      </c>
      <c r="K22" s="21">
        <v>0</v>
      </c>
      <c r="L22" s="18">
        <v>0</v>
      </c>
      <c r="M22" s="21">
        <v>0</v>
      </c>
    </row>
    <row r="23" spans="1:13" x14ac:dyDescent="0.2">
      <c r="A23" s="17" t="s">
        <v>17</v>
      </c>
      <c r="B23" s="18">
        <v>6049.2979999999998</v>
      </c>
      <c r="C23" s="19">
        <v>4.2851126029830198</v>
      </c>
      <c r="D23" s="18">
        <v>36237.139000000003</v>
      </c>
      <c r="E23" s="19">
        <v>1.87345279013335</v>
      </c>
      <c r="F23" s="18">
        <v>0</v>
      </c>
      <c r="G23" s="21">
        <v>0</v>
      </c>
      <c r="H23" s="18">
        <v>0</v>
      </c>
      <c r="I23" s="21">
        <v>0</v>
      </c>
      <c r="J23" s="18">
        <v>2897.5450000000001</v>
      </c>
      <c r="K23" s="19">
        <v>2.32431234269011</v>
      </c>
      <c r="L23" s="18">
        <v>0</v>
      </c>
      <c r="M23" s="21">
        <v>0</v>
      </c>
    </row>
    <row r="24" spans="1:13" x14ac:dyDescent="0.2">
      <c r="A24" s="17" t="s">
        <v>18</v>
      </c>
      <c r="B24" s="18">
        <v>7029.9480000000003</v>
      </c>
      <c r="C24" s="19">
        <v>4.37643665600371</v>
      </c>
      <c r="D24" s="18">
        <v>29684.004000000001</v>
      </c>
      <c r="E24" s="19">
        <v>1.2539081475666201</v>
      </c>
      <c r="F24" s="22">
        <v>141.66300000000001</v>
      </c>
      <c r="G24" s="23">
        <v>7.6999999999999999E-2</v>
      </c>
      <c r="H24" s="18">
        <v>635.77499999999998</v>
      </c>
      <c r="I24" s="19">
        <v>3.6520943887381501</v>
      </c>
      <c r="J24" s="18">
        <v>10430.544</v>
      </c>
      <c r="K24" s="19">
        <v>1.6472420704040001</v>
      </c>
      <c r="L24" s="18">
        <v>0</v>
      </c>
      <c r="M24" s="21">
        <v>0</v>
      </c>
    </row>
    <row r="25" spans="1:13" x14ac:dyDescent="0.2">
      <c r="A25" s="17" t="s">
        <v>19</v>
      </c>
      <c r="B25" s="18">
        <v>1510.4549999999999</v>
      </c>
      <c r="C25" s="19">
        <v>3.9957595075655998</v>
      </c>
      <c r="D25" s="18">
        <v>18622.417000000001</v>
      </c>
      <c r="E25" s="19">
        <v>1.79824907610006</v>
      </c>
      <c r="F25" s="18">
        <v>0</v>
      </c>
      <c r="G25" s="21">
        <v>0</v>
      </c>
      <c r="H25" s="18">
        <v>49.155999999999999</v>
      </c>
      <c r="I25" s="19">
        <v>4.4379999999999997</v>
      </c>
      <c r="J25" s="18">
        <v>3587.14</v>
      </c>
      <c r="K25" s="19">
        <v>1.82308392647067</v>
      </c>
      <c r="L25" s="18">
        <v>0</v>
      </c>
      <c r="M25" s="21">
        <v>0</v>
      </c>
    </row>
    <row r="26" spans="1:13" x14ac:dyDescent="0.2">
      <c r="A26" s="17" t="s">
        <v>20</v>
      </c>
      <c r="B26" s="18">
        <v>7146.15</v>
      </c>
      <c r="C26" s="19">
        <v>4.3813398915499997</v>
      </c>
      <c r="D26" s="18">
        <v>47012.696000000004</v>
      </c>
      <c r="E26" s="19">
        <v>1.7549767480044101</v>
      </c>
      <c r="F26" s="18">
        <v>3214.2629999999999</v>
      </c>
      <c r="G26" s="19">
        <v>0.199234262099897</v>
      </c>
      <c r="H26" s="18">
        <v>0</v>
      </c>
      <c r="I26" s="21">
        <v>0</v>
      </c>
      <c r="J26" s="18">
        <v>906.30200000000002</v>
      </c>
      <c r="K26" s="19">
        <v>0.68949054730101</v>
      </c>
      <c r="L26" s="18">
        <v>0</v>
      </c>
      <c r="M26" s="21">
        <v>0</v>
      </c>
    </row>
    <row r="27" spans="1:13" x14ac:dyDescent="0.2">
      <c r="A27" s="17" t="s">
        <v>21</v>
      </c>
      <c r="B27" s="18">
        <v>4679.8710000000001</v>
      </c>
      <c r="C27" s="19">
        <v>4.6861776324603799</v>
      </c>
      <c r="D27" s="18">
        <v>27400.241000000002</v>
      </c>
      <c r="E27" s="19">
        <v>1.5889818658164401</v>
      </c>
      <c r="F27" s="18">
        <v>0</v>
      </c>
      <c r="G27" s="21">
        <v>0</v>
      </c>
      <c r="H27" s="18">
        <v>0</v>
      </c>
      <c r="I27" s="21">
        <v>0</v>
      </c>
      <c r="J27" s="18">
        <v>0</v>
      </c>
      <c r="K27" s="21">
        <v>0</v>
      </c>
      <c r="L27" s="18">
        <v>0</v>
      </c>
      <c r="M27" s="21">
        <v>0</v>
      </c>
    </row>
    <row r="28" spans="1:13" x14ac:dyDescent="0.2">
      <c r="A28" s="17" t="s">
        <v>22</v>
      </c>
      <c r="B28" s="18">
        <v>6792.5739999999996</v>
      </c>
      <c r="C28" s="19">
        <v>4.4769829964310999</v>
      </c>
      <c r="D28" s="18">
        <v>32503.773000000001</v>
      </c>
      <c r="E28" s="19">
        <v>1.4327636901722101</v>
      </c>
      <c r="F28" s="18">
        <v>0</v>
      </c>
      <c r="G28" s="21">
        <v>0</v>
      </c>
      <c r="H28" s="18">
        <v>0</v>
      </c>
      <c r="I28" s="21">
        <v>0</v>
      </c>
      <c r="J28" s="18">
        <v>0</v>
      </c>
      <c r="K28" s="21">
        <v>0</v>
      </c>
      <c r="L28" s="18">
        <v>0</v>
      </c>
      <c r="M28" s="21">
        <v>0</v>
      </c>
    </row>
    <row r="29" spans="1:13" x14ac:dyDescent="0.2">
      <c r="A29" s="17" t="s">
        <v>23</v>
      </c>
      <c r="B29" s="18">
        <v>11272.522000000001</v>
      </c>
      <c r="C29" s="19">
        <v>3.63857985462348</v>
      </c>
      <c r="D29" s="18">
        <v>26132.591</v>
      </c>
      <c r="E29" s="19">
        <v>1.3903376899366799</v>
      </c>
      <c r="F29" s="18">
        <v>2195.9989999999998</v>
      </c>
      <c r="G29" s="19">
        <v>0.26538087631187401</v>
      </c>
      <c r="H29" s="18">
        <v>597.60199999999998</v>
      </c>
      <c r="I29" s="19">
        <v>3.7877739498863798</v>
      </c>
      <c r="J29" s="18">
        <v>878.68899999999996</v>
      </c>
      <c r="K29" s="19">
        <v>1.03357386629399</v>
      </c>
      <c r="L29" s="18">
        <v>0</v>
      </c>
      <c r="M29" s="21">
        <v>0</v>
      </c>
    </row>
    <row r="30" spans="1:13" x14ac:dyDescent="0.2">
      <c r="A30" s="17" t="s">
        <v>24</v>
      </c>
      <c r="B30" s="18">
        <v>10764.873</v>
      </c>
      <c r="C30" s="19">
        <v>4.0189784382035896</v>
      </c>
      <c r="D30" s="18">
        <v>28495.455999999998</v>
      </c>
      <c r="E30" s="19">
        <v>1.03606703563544</v>
      </c>
      <c r="F30" s="18">
        <v>0</v>
      </c>
      <c r="G30" s="21">
        <v>0</v>
      </c>
      <c r="H30" s="18">
        <v>0</v>
      </c>
      <c r="I30" s="21">
        <v>0</v>
      </c>
      <c r="J30" s="18">
        <v>0</v>
      </c>
      <c r="K30" s="21">
        <v>0</v>
      </c>
      <c r="L30" s="18">
        <v>0</v>
      </c>
      <c r="M30" s="21">
        <v>0</v>
      </c>
    </row>
    <row r="31" spans="1:13" x14ac:dyDescent="0.2">
      <c r="A31" s="17" t="s">
        <v>25</v>
      </c>
      <c r="B31" s="18">
        <v>3428.2280000000001</v>
      </c>
      <c r="C31" s="19">
        <v>4.5994852270619102</v>
      </c>
      <c r="D31" s="18">
        <v>15632.234</v>
      </c>
      <c r="E31" s="19">
        <v>1.50107132262734</v>
      </c>
      <c r="F31" s="18">
        <v>0</v>
      </c>
      <c r="G31" s="21">
        <v>0</v>
      </c>
      <c r="H31" s="18">
        <v>0</v>
      </c>
      <c r="I31" s="21">
        <v>0</v>
      </c>
      <c r="J31" s="18">
        <v>0</v>
      </c>
      <c r="K31" s="21">
        <v>0</v>
      </c>
      <c r="L31" s="18">
        <v>0</v>
      </c>
      <c r="M31" s="21">
        <v>0</v>
      </c>
    </row>
    <row r="32" spans="1:13" x14ac:dyDescent="0.2">
      <c r="A32" s="17" t="s">
        <v>26</v>
      </c>
      <c r="B32" s="18">
        <v>11221.039000000001</v>
      </c>
      <c r="C32" s="19">
        <v>3.5589305336163601</v>
      </c>
      <c r="D32" s="18">
        <v>28414.784</v>
      </c>
      <c r="E32" s="19">
        <v>0.94253862366154195</v>
      </c>
      <c r="F32" s="18">
        <v>114.76300000000001</v>
      </c>
      <c r="G32" s="19">
        <v>0.27200000000000002</v>
      </c>
      <c r="H32" s="18">
        <v>0</v>
      </c>
      <c r="I32" s="21">
        <v>0</v>
      </c>
      <c r="J32" s="18">
        <v>0</v>
      </c>
      <c r="K32" s="21">
        <v>0</v>
      </c>
      <c r="L32" s="18">
        <v>0</v>
      </c>
      <c r="M32" s="21">
        <v>0</v>
      </c>
    </row>
    <row r="33" spans="1:13" x14ac:dyDescent="0.2">
      <c r="A33" s="17" t="s">
        <v>27</v>
      </c>
      <c r="B33" s="18">
        <v>128.81200000000001</v>
      </c>
      <c r="C33" s="19">
        <v>6.5356112473993102</v>
      </c>
      <c r="D33" s="18">
        <v>1546.412</v>
      </c>
      <c r="E33" s="19">
        <v>1.18117568086642</v>
      </c>
      <c r="F33" s="18">
        <v>0</v>
      </c>
      <c r="G33" s="21">
        <v>0</v>
      </c>
      <c r="H33" s="18">
        <v>0</v>
      </c>
      <c r="I33" s="21">
        <v>0</v>
      </c>
      <c r="J33" s="18">
        <v>0</v>
      </c>
      <c r="K33" s="21">
        <v>0</v>
      </c>
      <c r="L33" s="18">
        <v>0</v>
      </c>
      <c r="M33" s="21">
        <v>0</v>
      </c>
    </row>
    <row r="34" spans="1:13" x14ac:dyDescent="0.2">
      <c r="A34" s="17" t="s">
        <v>28</v>
      </c>
      <c r="B34" s="18">
        <v>1165.0889999999999</v>
      </c>
      <c r="C34" s="19">
        <v>6.1007185365238197</v>
      </c>
      <c r="D34" s="18">
        <v>6319.1409999999996</v>
      </c>
      <c r="E34" s="19">
        <v>1.4657859134651401</v>
      </c>
      <c r="F34" s="18">
        <v>243.86199999999999</v>
      </c>
      <c r="G34" s="19">
        <v>0.08</v>
      </c>
      <c r="H34" s="18">
        <v>1.389</v>
      </c>
      <c r="I34" s="19">
        <v>6.6952786177105796</v>
      </c>
      <c r="J34" s="18">
        <v>998.947</v>
      </c>
      <c r="K34" s="19">
        <v>1.72646839321806</v>
      </c>
      <c r="L34" s="18">
        <v>0</v>
      </c>
      <c r="M34" s="21">
        <v>0</v>
      </c>
    </row>
    <row r="35" spans="1:13" s="40" customFormat="1" x14ac:dyDescent="0.2">
      <c r="A35" s="41" t="s">
        <v>10</v>
      </c>
      <c r="B35" s="44">
        <f>SUM(B21:B34)</f>
        <v>80356.037000000011</v>
      </c>
      <c r="C35" s="46">
        <f>((B21*C21)+(B22*C22)+(B23*C23)+(B24*C24)+(B25*C25)+(B26*C26)+(B27*C27)+(B28*C28)+(B29*C29)+(B30*C30)+(B31*C31)+(B32*C32)+(B33*C33)+(B34*C34))/B35</f>
        <v>4.188634528056677</v>
      </c>
      <c r="D35" s="44">
        <f>SUM(D21:D34)</f>
        <v>318425.80900000001</v>
      </c>
      <c r="E35" s="46">
        <f>((D21*E21)+(D22*E22)+(D23*E23)+(D24*E24)+(D25*E25)+(D26*E26)+(D27*E27)+(D28*E28)+(D29*E29)+(D30*E30)+(D31*E31)+(D32*E32)+(D33*E33)+(D34*E34))/D35</f>
        <v>1.4402771767818618</v>
      </c>
      <c r="F35" s="44">
        <f>SUM(F21:F34)</f>
        <v>5910.5499999999993</v>
      </c>
      <c r="G35" s="46">
        <f>((F21*G21)+(F22*G22)+(F23*G23)+(F24*G24)+(F25*G25)+(F26*G26)+(F27*G27)+(F28*G28)+(F29*G29)+(F30*G30)+(F31*G31)+(F32*G32)+(F33*G33)+(F34*G34))/F35</f>
        <v>0.21737401815397889</v>
      </c>
      <c r="H35" s="44">
        <f>SUM(H21:H34)</f>
        <v>1283.9219999999998</v>
      </c>
      <c r="I35" s="46">
        <f>((H21*I21)+(H22*I22)+(H23*I23)+(H24*I24)+(H25*I25)+(H26*I26)+(H27*I27)+(H28*I28)+(H29*I29)+(H30*I30)+(H31*I31)+(H32*I32)+(H33*I33)+(H34*I34))/H35</f>
        <v>3.7486277733382543</v>
      </c>
      <c r="J35" s="44">
        <f>SUM(J21:J34)</f>
        <v>19699.166999999998</v>
      </c>
      <c r="K35" s="46">
        <f>((J21*K21)+(J22*K22)+(J23*K23)+(J24*K24)+(J25*K25)+(J26*K26)+(J27*K27)+(J28*K28)+(J29*K29)+(J30*K30)+(J31*K31)+(J32*K32)+(J33*K33)+(J34*K34))/J35</f>
        <v>1.7114335265039398</v>
      </c>
      <c r="L35" s="44">
        <f>SUM(L21:L34)</f>
        <v>0</v>
      </c>
      <c r="M35" s="47">
        <v>0</v>
      </c>
    </row>
    <row r="38" spans="1:13" s="40" customFormat="1" ht="15.75" x14ac:dyDescent="0.25">
      <c r="A38" s="39" t="s">
        <v>11</v>
      </c>
    </row>
    <row r="39" spans="1:13" x14ac:dyDescent="0.2">
      <c r="A39" s="24" t="s">
        <v>12</v>
      </c>
    </row>
    <row r="40" spans="1:13" x14ac:dyDescent="0.2">
      <c r="A40" s="25" t="s">
        <v>13</v>
      </c>
    </row>
  </sheetData>
  <mergeCells count="12">
    <mergeCell ref="B9:G9"/>
    <mergeCell ref="H19:I19"/>
    <mergeCell ref="J19:K19"/>
    <mergeCell ref="L19:M19"/>
    <mergeCell ref="B10:C10"/>
    <mergeCell ref="D10:E10"/>
    <mergeCell ref="F10:G10"/>
    <mergeCell ref="B19:C19"/>
    <mergeCell ref="D19:E19"/>
    <mergeCell ref="F19:G19"/>
    <mergeCell ref="B18:G18"/>
    <mergeCell ref="H18:M18"/>
  </mergeCells>
  <pageMargins left="0.7" right="0.7" top="0.75" bottom="0.75" header="0.3" footer="0.3"/>
  <pageSetup paperSize="9" orientation="portrait" r:id="rId1"/>
  <ignoredErrors>
    <ignoredError sqref="E35:F35 C14:D14 E14:F14 C35:D35 G35:K35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0" customFormat="1" ht="27.75" x14ac:dyDescent="0.4">
      <c r="A1" s="27" t="s">
        <v>31</v>
      </c>
      <c r="B1" s="28"/>
      <c r="C1" s="29"/>
      <c r="D1" s="29"/>
      <c r="E1" s="29"/>
      <c r="F1" s="29"/>
      <c r="G1" s="29"/>
    </row>
    <row r="2" spans="1:7" s="38" customFormat="1" ht="18" x14ac:dyDescent="0.25">
      <c r="A2" s="35" t="s">
        <v>29</v>
      </c>
      <c r="B2" s="36"/>
      <c r="C2" s="37"/>
      <c r="D2" s="37"/>
      <c r="E2" s="37"/>
      <c r="F2" s="37"/>
      <c r="G2" s="37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0" customFormat="1" ht="15.75" x14ac:dyDescent="0.25">
      <c r="A8" s="39" t="s">
        <v>50</v>
      </c>
    </row>
    <row r="9" spans="1:7" x14ac:dyDescent="0.2">
      <c r="B9" s="9" t="s">
        <v>30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0" customFormat="1" x14ac:dyDescent="0.2">
      <c r="A11" s="41" t="s">
        <v>4</v>
      </c>
      <c r="B11" s="42" t="s">
        <v>5</v>
      </c>
      <c r="C11" s="43" t="s">
        <v>6</v>
      </c>
      <c r="D11" s="42" t="s">
        <v>5</v>
      </c>
      <c r="E11" s="43" t="s">
        <v>7</v>
      </c>
      <c r="F11" s="42" t="s">
        <v>5</v>
      </c>
      <c r="G11" s="43" t="s">
        <v>7</v>
      </c>
    </row>
    <row r="12" spans="1:7" x14ac:dyDescent="0.2">
      <c r="A12" s="14" t="s">
        <v>8</v>
      </c>
      <c r="B12" s="15">
        <f t="shared" ref="B12:G12" si="0">B35</f>
        <v>37.655000000000001</v>
      </c>
      <c r="C12" s="16">
        <f t="shared" si="0"/>
        <v>11.2480213517461</v>
      </c>
      <c r="D12" s="15">
        <f t="shared" si="0"/>
        <v>145641.52799999999</v>
      </c>
      <c r="E12" s="16">
        <f t="shared" si="0"/>
        <v>3.5408420307427697</v>
      </c>
      <c r="F12" s="15">
        <f t="shared" si="0"/>
        <v>306357.41400000005</v>
      </c>
      <c r="G12" s="16">
        <f t="shared" si="0"/>
        <v>0.96087243272003831</v>
      </c>
    </row>
    <row r="13" spans="1:7" x14ac:dyDescent="0.2">
      <c r="A13" s="17" t="s">
        <v>9</v>
      </c>
      <c r="B13" s="18">
        <f t="shared" ref="B13:G13" si="1">H35</f>
        <v>58.819000000000003</v>
      </c>
      <c r="C13" s="19">
        <f t="shared" si="1"/>
        <v>8.2910291742464199</v>
      </c>
      <c r="D13" s="18">
        <f t="shared" si="1"/>
        <v>6426.0660000000007</v>
      </c>
      <c r="E13" s="19">
        <f t="shared" si="1"/>
        <v>3.5365102985247883</v>
      </c>
      <c r="F13" s="18">
        <f t="shared" si="1"/>
        <v>22433.060000000005</v>
      </c>
      <c r="G13" s="19">
        <f t="shared" si="1"/>
        <v>1.2617252532646022</v>
      </c>
    </row>
    <row r="14" spans="1:7" s="40" customFormat="1" x14ac:dyDescent="0.2">
      <c r="A14" s="41" t="s">
        <v>10</v>
      </c>
      <c r="B14" s="44">
        <f>SUM(B12:B13)</f>
        <v>96.474000000000004</v>
      </c>
      <c r="C14" s="45">
        <f>((B12*C12)+(B13*C13))/B14</f>
        <v>9.4451799344901168</v>
      </c>
      <c r="D14" s="44">
        <f>SUM(D12:D13)</f>
        <v>152067.59399999998</v>
      </c>
      <c r="E14" s="45">
        <f>((D12*E12)+(D13*E13))/D14</f>
        <v>3.5406589805846473</v>
      </c>
      <c r="F14" s="44">
        <f>SUM(F12:F13)</f>
        <v>328790.47400000005</v>
      </c>
      <c r="G14" s="45">
        <f>((F12*G12)+(F13*G13))/F14</f>
        <v>0.98139933330915163</v>
      </c>
    </row>
    <row r="17" spans="1:13" s="40" customFormat="1" ht="15.75" x14ac:dyDescent="0.25">
      <c r="A17" s="39" t="s">
        <v>51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0" customFormat="1" x14ac:dyDescent="0.2">
      <c r="A20" s="41" t="s">
        <v>14</v>
      </c>
      <c r="B20" s="42" t="s">
        <v>5</v>
      </c>
      <c r="C20" s="43" t="s">
        <v>6</v>
      </c>
      <c r="D20" s="42" t="s">
        <v>5</v>
      </c>
      <c r="E20" s="43" t="s">
        <v>7</v>
      </c>
      <c r="F20" s="42" t="s">
        <v>5</v>
      </c>
      <c r="G20" s="43" t="s">
        <v>7</v>
      </c>
      <c r="H20" s="42" t="s">
        <v>5</v>
      </c>
      <c r="I20" s="43" t="s">
        <v>6</v>
      </c>
      <c r="J20" s="42" t="s">
        <v>5</v>
      </c>
      <c r="K20" s="43" t="s">
        <v>7</v>
      </c>
      <c r="L20" s="42" t="s">
        <v>5</v>
      </c>
      <c r="M20" s="43" t="s">
        <v>7</v>
      </c>
    </row>
    <row r="21" spans="1:13" x14ac:dyDescent="0.2">
      <c r="A21" s="14" t="s">
        <v>15</v>
      </c>
      <c r="B21" s="15">
        <v>0</v>
      </c>
      <c r="C21" s="20">
        <v>0</v>
      </c>
      <c r="D21" s="15">
        <v>1781.1020000000001</v>
      </c>
      <c r="E21" s="16">
        <v>2.7960022890323</v>
      </c>
      <c r="F21" s="15">
        <v>4646.259</v>
      </c>
      <c r="G21" s="16">
        <v>0.319801273239395</v>
      </c>
      <c r="H21" s="15">
        <v>0</v>
      </c>
      <c r="I21" s="20">
        <v>0</v>
      </c>
      <c r="J21" s="15">
        <v>0</v>
      </c>
      <c r="K21" s="20">
        <v>0</v>
      </c>
      <c r="L21" s="15">
        <v>0</v>
      </c>
      <c r="M21" s="20">
        <v>0</v>
      </c>
    </row>
    <row r="22" spans="1:13" x14ac:dyDescent="0.2">
      <c r="A22" s="17" t="s">
        <v>16</v>
      </c>
      <c r="B22" s="18">
        <v>0</v>
      </c>
      <c r="C22" s="21">
        <v>0</v>
      </c>
      <c r="D22" s="18">
        <v>11704.143</v>
      </c>
      <c r="E22" s="19">
        <v>3.5257671288705201</v>
      </c>
      <c r="F22" s="18">
        <v>15901.308000000001</v>
      </c>
      <c r="G22" s="19">
        <v>0.83028035775421705</v>
      </c>
      <c r="H22" s="18">
        <v>0</v>
      </c>
      <c r="I22" s="21">
        <v>0</v>
      </c>
      <c r="J22" s="18">
        <v>0</v>
      </c>
      <c r="K22" s="21">
        <v>0</v>
      </c>
      <c r="L22" s="18">
        <v>0</v>
      </c>
      <c r="M22" s="21">
        <v>0</v>
      </c>
    </row>
    <row r="23" spans="1:13" x14ac:dyDescent="0.2">
      <c r="A23" s="17" t="s">
        <v>17</v>
      </c>
      <c r="B23" s="18">
        <v>0</v>
      </c>
      <c r="C23" s="21">
        <v>0</v>
      </c>
      <c r="D23" s="18">
        <v>13127.244000000001</v>
      </c>
      <c r="E23" s="19">
        <v>3.37491369742194</v>
      </c>
      <c r="F23" s="18">
        <v>39058.002999999997</v>
      </c>
      <c r="G23" s="19">
        <v>1.21634652711251</v>
      </c>
      <c r="H23" s="18">
        <v>0</v>
      </c>
      <c r="I23" s="21">
        <v>0</v>
      </c>
      <c r="J23" s="18">
        <v>638.41999999999996</v>
      </c>
      <c r="K23" s="19">
        <v>3.8942172347357502</v>
      </c>
      <c r="L23" s="18">
        <v>3505.527</v>
      </c>
      <c r="M23" s="19">
        <v>2.4753983672069899</v>
      </c>
    </row>
    <row r="24" spans="1:13" x14ac:dyDescent="0.2">
      <c r="A24" s="17" t="s">
        <v>18</v>
      </c>
      <c r="B24" s="18">
        <v>0</v>
      </c>
      <c r="C24" s="21">
        <v>0</v>
      </c>
      <c r="D24" s="18">
        <v>14762.055</v>
      </c>
      <c r="E24" s="19">
        <v>3.6123495695551902</v>
      </c>
      <c r="F24" s="22">
        <v>27689.797999999999</v>
      </c>
      <c r="G24" s="23">
        <v>1.01156011473973</v>
      </c>
      <c r="H24" s="18">
        <v>0</v>
      </c>
      <c r="I24" s="21">
        <v>0</v>
      </c>
      <c r="J24" s="18">
        <v>3284.57</v>
      </c>
      <c r="K24" s="19">
        <v>3.6674417570640898</v>
      </c>
      <c r="L24" s="18">
        <v>13606.352000000001</v>
      </c>
      <c r="M24" s="19">
        <v>0.98682240522661802</v>
      </c>
    </row>
    <row r="25" spans="1:13" x14ac:dyDescent="0.2">
      <c r="A25" s="17" t="s">
        <v>19</v>
      </c>
      <c r="B25" s="18">
        <v>0</v>
      </c>
      <c r="C25" s="21">
        <v>0</v>
      </c>
      <c r="D25" s="18">
        <v>4696.7129999999997</v>
      </c>
      <c r="E25" s="19">
        <v>3.8032621150153298</v>
      </c>
      <c r="F25" s="18">
        <v>9887.0540000000001</v>
      </c>
      <c r="G25" s="19">
        <v>1.0638706429640199</v>
      </c>
      <c r="H25" s="18">
        <v>0</v>
      </c>
      <c r="I25" s="21">
        <v>0</v>
      </c>
      <c r="J25" s="18">
        <v>822.09400000000005</v>
      </c>
      <c r="K25" s="19">
        <v>2.9432579960442502</v>
      </c>
      <c r="L25" s="18">
        <v>2400.0250000000001</v>
      </c>
      <c r="M25" s="19">
        <v>1.02512678784596</v>
      </c>
    </row>
    <row r="26" spans="1:13" x14ac:dyDescent="0.2">
      <c r="A26" s="17" t="s">
        <v>20</v>
      </c>
      <c r="B26" s="18">
        <v>0</v>
      </c>
      <c r="C26" s="21">
        <v>0</v>
      </c>
      <c r="D26" s="18">
        <v>17818.475999999999</v>
      </c>
      <c r="E26" s="19">
        <v>3.58776065618631</v>
      </c>
      <c r="F26" s="18">
        <v>55365.08</v>
      </c>
      <c r="G26" s="19">
        <v>1.0769676176030101</v>
      </c>
      <c r="H26" s="18">
        <v>0</v>
      </c>
      <c r="I26" s="21">
        <v>0</v>
      </c>
      <c r="J26" s="18">
        <v>759.25099999999998</v>
      </c>
      <c r="K26" s="19">
        <v>3.5820287533371702</v>
      </c>
      <c r="L26" s="18">
        <v>919.68399999999997</v>
      </c>
      <c r="M26" s="19">
        <v>1.7759329715423999</v>
      </c>
    </row>
    <row r="27" spans="1:13" x14ac:dyDescent="0.2">
      <c r="A27" s="17" t="s">
        <v>21</v>
      </c>
      <c r="B27" s="18">
        <v>0</v>
      </c>
      <c r="C27" s="21">
        <v>0</v>
      </c>
      <c r="D27" s="18">
        <v>9182.8160000000007</v>
      </c>
      <c r="E27" s="19">
        <v>4.2288972567891996</v>
      </c>
      <c r="F27" s="18">
        <v>22649.146000000001</v>
      </c>
      <c r="G27" s="19">
        <v>0.97799681149125905</v>
      </c>
      <c r="H27" s="18">
        <v>0</v>
      </c>
      <c r="I27" s="21">
        <v>0</v>
      </c>
      <c r="J27" s="18">
        <v>0</v>
      </c>
      <c r="K27" s="21">
        <v>0</v>
      </c>
      <c r="L27" s="18">
        <v>0</v>
      </c>
      <c r="M27" s="21">
        <v>0</v>
      </c>
    </row>
    <row r="28" spans="1:13" x14ac:dyDescent="0.2">
      <c r="A28" s="17" t="s">
        <v>22</v>
      </c>
      <c r="B28" s="18">
        <v>0</v>
      </c>
      <c r="C28" s="21">
        <v>0</v>
      </c>
      <c r="D28" s="18">
        <v>13643.882</v>
      </c>
      <c r="E28" s="19">
        <v>3.8058589574433399</v>
      </c>
      <c r="F28" s="18">
        <v>33918.531000000003</v>
      </c>
      <c r="G28" s="19">
        <v>1.0027166450693299</v>
      </c>
      <c r="H28" s="18">
        <v>0</v>
      </c>
      <c r="I28" s="21">
        <v>0</v>
      </c>
      <c r="J28" s="18">
        <v>0</v>
      </c>
      <c r="K28" s="21">
        <v>0</v>
      </c>
      <c r="L28" s="18">
        <v>0</v>
      </c>
      <c r="M28" s="21">
        <v>0</v>
      </c>
    </row>
    <row r="29" spans="1:13" x14ac:dyDescent="0.2">
      <c r="A29" s="17" t="s">
        <v>23</v>
      </c>
      <c r="B29" s="18">
        <v>0</v>
      </c>
      <c r="C29" s="21">
        <v>0</v>
      </c>
      <c r="D29" s="18">
        <v>10585.959000000001</v>
      </c>
      <c r="E29" s="19">
        <v>3.09492990488627</v>
      </c>
      <c r="F29" s="18">
        <v>27912.855</v>
      </c>
      <c r="G29" s="19">
        <v>0.75007655924125305</v>
      </c>
      <c r="H29" s="18">
        <v>0</v>
      </c>
      <c r="I29" s="21">
        <v>0</v>
      </c>
      <c r="J29" s="18">
        <v>225.76300000000001</v>
      </c>
      <c r="K29" s="19">
        <v>2.7606352325226</v>
      </c>
      <c r="L29" s="18">
        <v>1271.6379999999999</v>
      </c>
      <c r="M29" s="19">
        <v>0.353942132116215</v>
      </c>
    </row>
    <row r="30" spans="1:13" x14ac:dyDescent="0.2">
      <c r="A30" s="17" t="s">
        <v>24</v>
      </c>
      <c r="B30" s="18">
        <v>0</v>
      </c>
      <c r="C30" s="21">
        <v>0</v>
      </c>
      <c r="D30" s="18">
        <v>17494.689999999999</v>
      </c>
      <c r="E30" s="19">
        <v>3.5215446761845999</v>
      </c>
      <c r="F30" s="18">
        <v>23995.530999999999</v>
      </c>
      <c r="G30" s="19">
        <v>0.714663344770324</v>
      </c>
      <c r="H30" s="18">
        <v>0</v>
      </c>
      <c r="I30" s="21">
        <v>0</v>
      </c>
      <c r="J30" s="18">
        <v>0</v>
      </c>
      <c r="K30" s="21">
        <v>0</v>
      </c>
      <c r="L30" s="18">
        <v>339.20499999999998</v>
      </c>
      <c r="M30" s="19">
        <v>2.18502770006338</v>
      </c>
    </row>
    <row r="31" spans="1:13" x14ac:dyDescent="0.2">
      <c r="A31" s="17" t="s">
        <v>25</v>
      </c>
      <c r="B31" s="18">
        <v>0</v>
      </c>
      <c r="C31" s="21">
        <v>0</v>
      </c>
      <c r="D31" s="18">
        <v>7217.5309999999999</v>
      </c>
      <c r="E31" s="19">
        <v>3.6138071059202899</v>
      </c>
      <c r="F31" s="18">
        <v>14205.418</v>
      </c>
      <c r="G31" s="19">
        <v>0.83705349684183905</v>
      </c>
      <c r="H31" s="18">
        <v>0</v>
      </c>
      <c r="I31" s="21">
        <v>0</v>
      </c>
      <c r="J31" s="18">
        <v>0</v>
      </c>
      <c r="K31" s="21">
        <v>0</v>
      </c>
      <c r="L31" s="18">
        <v>0</v>
      </c>
      <c r="M31" s="21">
        <v>0</v>
      </c>
    </row>
    <row r="32" spans="1:13" x14ac:dyDescent="0.2">
      <c r="A32" s="17" t="s">
        <v>26</v>
      </c>
      <c r="B32" s="18">
        <v>0</v>
      </c>
      <c r="C32" s="21">
        <v>0</v>
      </c>
      <c r="D32" s="18">
        <v>20228.347000000002</v>
      </c>
      <c r="E32" s="19">
        <v>3.17467069845104</v>
      </c>
      <c r="F32" s="18">
        <v>22608.001</v>
      </c>
      <c r="G32" s="19">
        <v>0.74403062508711004</v>
      </c>
      <c r="H32" s="18">
        <v>0</v>
      </c>
      <c r="I32" s="21">
        <v>0</v>
      </c>
      <c r="J32" s="18">
        <v>0</v>
      </c>
      <c r="K32" s="21">
        <v>0</v>
      </c>
      <c r="L32" s="18">
        <v>0</v>
      </c>
      <c r="M32" s="21">
        <v>0</v>
      </c>
    </row>
    <row r="33" spans="1:13" x14ac:dyDescent="0.2">
      <c r="A33" s="17" t="s">
        <v>27</v>
      </c>
      <c r="B33" s="18">
        <v>0</v>
      </c>
      <c r="C33" s="21">
        <v>0</v>
      </c>
      <c r="D33" s="18">
        <v>1239.5989999999999</v>
      </c>
      <c r="E33" s="19">
        <v>4.42051457608469</v>
      </c>
      <c r="F33" s="18">
        <v>2973.2750000000001</v>
      </c>
      <c r="G33" s="19">
        <v>0.81753690896402098</v>
      </c>
      <c r="H33" s="18">
        <v>0</v>
      </c>
      <c r="I33" s="21">
        <v>0</v>
      </c>
      <c r="J33" s="18">
        <v>0</v>
      </c>
      <c r="K33" s="21">
        <v>0</v>
      </c>
      <c r="L33" s="18">
        <v>0</v>
      </c>
      <c r="M33" s="21">
        <v>0</v>
      </c>
    </row>
    <row r="34" spans="1:13" x14ac:dyDescent="0.2">
      <c r="A34" s="17" t="s">
        <v>28</v>
      </c>
      <c r="B34" s="18">
        <v>37.655000000000001</v>
      </c>
      <c r="C34" s="19">
        <v>11.2480213517461</v>
      </c>
      <c r="D34" s="18">
        <v>2158.971</v>
      </c>
      <c r="E34" s="19">
        <v>4.2221684635875203</v>
      </c>
      <c r="F34" s="18">
        <v>5547.1549999999997</v>
      </c>
      <c r="G34" s="19">
        <v>1.5556784048760099</v>
      </c>
      <c r="H34" s="18">
        <v>58.819000000000003</v>
      </c>
      <c r="I34" s="19">
        <v>8.2910291742464199</v>
      </c>
      <c r="J34" s="18">
        <v>695.96799999999996</v>
      </c>
      <c r="K34" s="19">
        <v>3.4932501278794401</v>
      </c>
      <c r="L34" s="18">
        <v>390.62900000000002</v>
      </c>
      <c r="M34" s="19">
        <v>2.3419762664830301</v>
      </c>
    </row>
    <row r="35" spans="1:13" s="40" customFormat="1" x14ac:dyDescent="0.2">
      <c r="A35" s="41" t="s">
        <v>10</v>
      </c>
      <c r="B35" s="44">
        <f>SUM(B21:B34)</f>
        <v>37.655000000000001</v>
      </c>
      <c r="C35" s="46">
        <f>((B21*C21)+(B22*C22)+(B23*C23)+(B24*C24)+(B25*C25)+(B26*C26)+(B27*C27)+(B28*C28)+(B29*C29)+(B30*C30)+(B31*C31)+(B32*C32)+(B33*C33)+(B34*C34))/B35</f>
        <v>11.2480213517461</v>
      </c>
      <c r="D35" s="44">
        <f>SUM(D21:D34)</f>
        <v>145641.52799999999</v>
      </c>
      <c r="E35" s="46">
        <f>((D21*E21)+(D22*E22)+(D23*E23)+(D24*E24)+(D25*E25)+(D26*E26)+(D27*E27)+(D28*E28)+(D29*E29)+(D30*E30)+(D31*E31)+(D32*E32)+(D33*E33)+(D34*E34))/D35</f>
        <v>3.5408420307427697</v>
      </c>
      <c r="F35" s="44">
        <f>SUM(F21:F34)</f>
        <v>306357.41400000005</v>
      </c>
      <c r="G35" s="46">
        <f>((F21*G21)+(F22*G22)+(F23*G23)+(F24*G24)+(F25*G25)+(F26*G26)+(F27*G27)+(F28*G28)+(F29*G29)+(F30*G30)+(F31*G31)+(F32*G32)+(F33*G33)+(F34*G34))/F35</f>
        <v>0.96087243272003831</v>
      </c>
      <c r="H35" s="44">
        <f>SUM(H21:H34)</f>
        <v>58.819000000000003</v>
      </c>
      <c r="I35" s="46">
        <f>((H21*I21)+(H22*I22)+(H23*I23)+(H24*I24)+(H25*I25)+(H26*I26)+(H27*I27)+(H28*I28)+(H29*I29)+(H30*I30)+(H31*I31)+(H32*I32)+(H33*I33)+(H34*I34))/H35</f>
        <v>8.2910291742464199</v>
      </c>
      <c r="J35" s="44">
        <f>SUM(J21:J34)</f>
        <v>6426.0660000000007</v>
      </c>
      <c r="K35" s="46">
        <f>((J21*K21)+(J22*K22)+(J23*K23)+(J24*K24)+(J25*K25)+(J26*K26)+(J27*K27)+(J28*K28)+(J29*K29)+(J30*K30)+(J31*K31)+(J32*K32)+(J33*K33)+(J34*K34))/J35</f>
        <v>3.5365102985247883</v>
      </c>
      <c r="L35" s="44">
        <f>SUM(L21:L34)</f>
        <v>22433.060000000005</v>
      </c>
      <c r="M35" s="46">
        <f>((L21*M21)+(L22*M22)+(L23*M23)+(L24*M24)+(L25*M25)+(L26*M26)+(L27*M27)+(L28*M28)+(L29*M29)+(L30*M30)+(L31*M31)+(L32*M32)+(L33*M33)+(L34*M34))/L35</f>
        <v>1.2617252532646022</v>
      </c>
    </row>
    <row r="38" spans="1:13" s="40" customFormat="1" ht="15.75" x14ac:dyDescent="0.25">
      <c r="A38" s="39" t="s">
        <v>11</v>
      </c>
    </row>
    <row r="39" spans="1:13" x14ac:dyDescent="0.2">
      <c r="A39" s="24" t="s">
        <v>12</v>
      </c>
    </row>
    <row r="40" spans="1:13" x14ac:dyDescent="0.2">
      <c r="A40" s="25" t="s">
        <v>13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C35:D35 E35:F35 G35:H35 I35:J35 K35:L35 D14:F14 C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0" customFormat="1" ht="27.75" x14ac:dyDescent="0.4">
      <c r="A1" s="27" t="s">
        <v>31</v>
      </c>
      <c r="B1" s="28"/>
      <c r="C1" s="29"/>
      <c r="D1" s="29"/>
      <c r="E1" s="29"/>
      <c r="F1" s="29"/>
      <c r="G1" s="29"/>
    </row>
    <row r="2" spans="1:7" s="38" customFormat="1" ht="18" x14ac:dyDescent="0.25">
      <c r="A2" s="35" t="s">
        <v>29</v>
      </c>
      <c r="B2" s="36"/>
      <c r="C2" s="37"/>
      <c r="D2" s="37"/>
      <c r="E2" s="37"/>
      <c r="F2" s="37"/>
      <c r="G2" s="37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0" customFormat="1" ht="15.75" x14ac:dyDescent="0.25">
      <c r="A8" s="39" t="s">
        <v>52</v>
      </c>
    </row>
    <row r="9" spans="1:7" x14ac:dyDescent="0.2">
      <c r="B9" s="9" t="s">
        <v>30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0" customFormat="1" x14ac:dyDescent="0.2">
      <c r="A11" s="41" t="s">
        <v>4</v>
      </c>
      <c r="B11" s="42" t="s">
        <v>5</v>
      </c>
      <c r="C11" s="43" t="s">
        <v>6</v>
      </c>
      <c r="D11" s="42" t="s">
        <v>5</v>
      </c>
      <c r="E11" s="43" t="s">
        <v>7</v>
      </c>
      <c r="F11" s="42" t="s">
        <v>5</v>
      </c>
      <c r="G11" s="43" t="s">
        <v>7</v>
      </c>
    </row>
    <row r="12" spans="1:7" x14ac:dyDescent="0.2">
      <c r="A12" s="14" t="s">
        <v>8</v>
      </c>
      <c r="B12" s="15">
        <f t="shared" ref="B12:G12" si="0">B35</f>
        <v>26.795000000000002</v>
      </c>
      <c r="C12" s="16">
        <f t="shared" si="0"/>
        <v>11.681660608322399</v>
      </c>
      <c r="D12" s="15">
        <f t="shared" si="0"/>
        <v>117852.519</v>
      </c>
      <c r="E12" s="16">
        <f t="shared" si="0"/>
        <v>3.7767630269744168</v>
      </c>
      <c r="F12" s="15">
        <f t="shared" si="0"/>
        <v>324663.85200000001</v>
      </c>
      <c r="G12" s="16">
        <f t="shared" si="0"/>
        <v>1.1346362805736687</v>
      </c>
    </row>
    <row r="13" spans="1:7" x14ac:dyDescent="0.2">
      <c r="A13" s="17" t="s">
        <v>9</v>
      </c>
      <c r="B13" s="18">
        <f t="shared" ref="B13:G13" si="1">H35</f>
        <v>19.809999999999999</v>
      </c>
      <c r="C13" s="19">
        <f t="shared" si="1"/>
        <v>7.7959976779404307</v>
      </c>
      <c r="D13" s="18">
        <f t="shared" si="1"/>
        <v>4315.2529999999997</v>
      </c>
      <c r="E13" s="19">
        <f t="shared" si="1"/>
        <v>3.6948783345959071</v>
      </c>
      <c r="F13" s="18">
        <f t="shared" si="1"/>
        <v>22688.078999999998</v>
      </c>
      <c r="G13" s="19">
        <f t="shared" si="1"/>
        <v>1.4377466889550266</v>
      </c>
    </row>
    <row r="14" spans="1:7" s="40" customFormat="1" x14ac:dyDescent="0.2">
      <c r="A14" s="41" t="s">
        <v>10</v>
      </c>
      <c r="B14" s="44">
        <f>SUM(B12:B13)</f>
        <v>46.605000000000004</v>
      </c>
      <c r="C14" s="45">
        <f>((B12*C12)+(B13*C13))/B14</f>
        <v>10.030014161570616</v>
      </c>
      <c r="D14" s="44">
        <f>SUM(D12:D13)</f>
        <v>122167.772</v>
      </c>
      <c r="E14" s="45">
        <f>((D12*E12)+(D13*E13))/D14</f>
        <v>3.7738706670774018</v>
      </c>
      <c r="F14" s="44">
        <f>SUM(F12:F13)</f>
        <v>347351.93099999998</v>
      </c>
      <c r="G14" s="45">
        <f>((F12*G12)+(F13*G13))/F14</f>
        <v>1.1544346242053862</v>
      </c>
    </row>
    <row r="17" spans="1:13" s="40" customFormat="1" ht="15.75" x14ac:dyDescent="0.25">
      <c r="A17" s="39" t="s">
        <v>53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0" customFormat="1" x14ac:dyDescent="0.2">
      <c r="A20" s="41" t="s">
        <v>14</v>
      </c>
      <c r="B20" s="42" t="s">
        <v>5</v>
      </c>
      <c r="C20" s="43" t="s">
        <v>6</v>
      </c>
      <c r="D20" s="42" t="s">
        <v>5</v>
      </c>
      <c r="E20" s="43" t="s">
        <v>7</v>
      </c>
      <c r="F20" s="42" t="s">
        <v>5</v>
      </c>
      <c r="G20" s="43" t="s">
        <v>7</v>
      </c>
      <c r="H20" s="42" t="s">
        <v>5</v>
      </c>
      <c r="I20" s="43" t="s">
        <v>6</v>
      </c>
      <c r="J20" s="42" t="s">
        <v>5</v>
      </c>
      <c r="K20" s="43" t="s">
        <v>7</v>
      </c>
      <c r="L20" s="42" t="s">
        <v>5</v>
      </c>
      <c r="M20" s="43" t="s">
        <v>7</v>
      </c>
    </row>
    <row r="21" spans="1:13" x14ac:dyDescent="0.2">
      <c r="A21" s="14" t="s">
        <v>15</v>
      </c>
      <c r="B21" s="15">
        <v>0</v>
      </c>
      <c r="C21" s="20">
        <v>0</v>
      </c>
      <c r="D21" s="15">
        <v>1666.866</v>
      </c>
      <c r="E21" s="16">
        <v>3.1139377316473</v>
      </c>
      <c r="F21" s="15">
        <v>5788.3059999999996</v>
      </c>
      <c r="G21" s="16">
        <v>0.42107438169301997</v>
      </c>
      <c r="H21" s="15">
        <v>0</v>
      </c>
      <c r="I21" s="20">
        <v>0</v>
      </c>
      <c r="J21" s="15">
        <v>0</v>
      </c>
      <c r="K21" s="20">
        <v>0</v>
      </c>
      <c r="L21" s="15">
        <v>0</v>
      </c>
      <c r="M21" s="20">
        <v>0</v>
      </c>
    </row>
    <row r="22" spans="1:13" x14ac:dyDescent="0.2">
      <c r="A22" s="17" t="s">
        <v>16</v>
      </c>
      <c r="B22" s="18">
        <v>0</v>
      </c>
      <c r="C22" s="21">
        <v>0</v>
      </c>
      <c r="D22" s="18">
        <v>8254.9959999999992</v>
      </c>
      <c r="E22" s="19">
        <v>3.7703637108970098</v>
      </c>
      <c r="F22" s="18">
        <v>17570.517</v>
      </c>
      <c r="G22" s="19">
        <v>0.98613774278810395</v>
      </c>
      <c r="H22" s="18">
        <v>0</v>
      </c>
      <c r="I22" s="21">
        <v>0</v>
      </c>
      <c r="J22" s="18">
        <v>0</v>
      </c>
      <c r="K22" s="21">
        <v>0</v>
      </c>
      <c r="L22" s="18">
        <v>0</v>
      </c>
      <c r="M22" s="21">
        <v>0</v>
      </c>
    </row>
    <row r="23" spans="1:13" x14ac:dyDescent="0.2">
      <c r="A23" s="17" t="s">
        <v>17</v>
      </c>
      <c r="B23" s="18">
        <v>0</v>
      </c>
      <c r="C23" s="21">
        <v>0</v>
      </c>
      <c r="D23" s="18">
        <v>11211.869000000001</v>
      </c>
      <c r="E23" s="19">
        <v>3.75642453466055</v>
      </c>
      <c r="F23" s="18">
        <v>40638.190999999999</v>
      </c>
      <c r="G23" s="19">
        <v>1.44524598922231</v>
      </c>
      <c r="H23" s="18">
        <v>0</v>
      </c>
      <c r="I23" s="21">
        <v>0</v>
      </c>
      <c r="J23" s="18">
        <v>529.96400000000006</v>
      </c>
      <c r="K23" s="19">
        <v>4.1459114732321396</v>
      </c>
      <c r="L23" s="18">
        <v>3398.5680000000002</v>
      </c>
      <c r="M23" s="19">
        <v>2.8525131920267599</v>
      </c>
    </row>
    <row r="24" spans="1:13" x14ac:dyDescent="0.2">
      <c r="A24" s="17" t="s">
        <v>18</v>
      </c>
      <c r="B24" s="18">
        <v>0</v>
      </c>
      <c r="C24" s="21">
        <v>0</v>
      </c>
      <c r="D24" s="18">
        <v>11312.142</v>
      </c>
      <c r="E24" s="19">
        <v>3.8818838667336402</v>
      </c>
      <c r="F24" s="22">
        <v>29046.887999999999</v>
      </c>
      <c r="G24" s="23">
        <v>1.19424423700742</v>
      </c>
      <c r="H24" s="18">
        <v>0</v>
      </c>
      <c r="I24" s="21">
        <v>0</v>
      </c>
      <c r="J24" s="18">
        <v>1915.5429999999999</v>
      </c>
      <c r="K24" s="19">
        <v>3.8326906475082998</v>
      </c>
      <c r="L24" s="18">
        <v>13658.833000000001</v>
      </c>
      <c r="M24" s="19">
        <v>1.12897727433962</v>
      </c>
    </row>
    <row r="25" spans="1:13" x14ac:dyDescent="0.2">
      <c r="A25" s="17" t="s">
        <v>19</v>
      </c>
      <c r="B25" s="18">
        <v>0</v>
      </c>
      <c r="C25" s="21">
        <v>0</v>
      </c>
      <c r="D25" s="18">
        <v>3043.4389999999999</v>
      </c>
      <c r="E25" s="19">
        <v>3.5903073684079101</v>
      </c>
      <c r="F25" s="18">
        <v>10385.949000000001</v>
      </c>
      <c r="G25" s="19">
        <v>1.26784825363575</v>
      </c>
      <c r="H25" s="18">
        <v>0</v>
      </c>
      <c r="I25" s="21">
        <v>0</v>
      </c>
      <c r="J25" s="18">
        <v>620.00599999999997</v>
      </c>
      <c r="K25" s="19">
        <v>2.9754179782131098</v>
      </c>
      <c r="L25" s="18">
        <v>2725.1689999999999</v>
      </c>
      <c r="M25" s="19">
        <v>1.0849678401596401</v>
      </c>
    </row>
    <row r="26" spans="1:13" x14ac:dyDescent="0.2">
      <c r="A26" s="17" t="s">
        <v>20</v>
      </c>
      <c r="B26" s="18">
        <v>0</v>
      </c>
      <c r="C26" s="21">
        <v>0</v>
      </c>
      <c r="D26" s="18">
        <v>15539.192999999999</v>
      </c>
      <c r="E26" s="19">
        <v>3.8474570857058001</v>
      </c>
      <c r="F26" s="18">
        <v>58325.063000000002</v>
      </c>
      <c r="G26" s="19">
        <v>1.28657221781312</v>
      </c>
      <c r="H26" s="18">
        <v>0</v>
      </c>
      <c r="I26" s="21">
        <v>0</v>
      </c>
      <c r="J26" s="18">
        <v>546.70299999999997</v>
      </c>
      <c r="K26" s="19">
        <v>3.7274189367901802</v>
      </c>
      <c r="L26" s="18">
        <v>913.65599999999995</v>
      </c>
      <c r="M26" s="19">
        <v>2.1554219498367</v>
      </c>
    </row>
    <row r="27" spans="1:13" x14ac:dyDescent="0.2">
      <c r="A27" s="17" t="s">
        <v>21</v>
      </c>
      <c r="B27" s="18">
        <v>0</v>
      </c>
      <c r="C27" s="21">
        <v>0</v>
      </c>
      <c r="D27" s="18">
        <v>7182.3819999999996</v>
      </c>
      <c r="E27" s="19">
        <v>4.4706072342016903</v>
      </c>
      <c r="F27" s="18">
        <v>22633.987000000001</v>
      </c>
      <c r="G27" s="19">
        <v>1.1946303394536699</v>
      </c>
      <c r="H27" s="18">
        <v>0</v>
      </c>
      <c r="I27" s="21">
        <v>0</v>
      </c>
      <c r="J27" s="18">
        <v>0</v>
      </c>
      <c r="K27" s="21">
        <v>0</v>
      </c>
      <c r="L27" s="18">
        <v>0</v>
      </c>
      <c r="M27" s="21">
        <v>0</v>
      </c>
    </row>
    <row r="28" spans="1:13" x14ac:dyDescent="0.2">
      <c r="A28" s="17" t="s">
        <v>22</v>
      </c>
      <c r="B28" s="18">
        <v>0</v>
      </c>
      <c r="C28" s="21">
        <v>0</v>
      </c>
      <c r="D28" s="18">
        <v>10440.495999999999</v>
      </c>
      <c r="E28" s="19">
        <v>4.1505715346282397</v>
      </c>
      <c r="F28" s="18">
        <v>33670.294000000002</v>
      </c>
      <c r="G28" s="19">
        <v>1.2410477934644699</v>
      </c>
      <c r="H28" s="18">
        <v>0</v>
      </c>
      <c r="I28" s="21">
        <v>0</v>
      </c>
      <c r="J28" s="18">
        <v>0</v>
      </c>
      <c r="K28" s="21">
        <v>0</v>
      </c>
      <c r="L28" s="18">
        <v>0</v>
      </c>
      <c r="M28" s="21">
        <v>0</v>
      </c>
    </row>
    <row r="29" spans="1:13" x14ac:dyDescent="0.2">
      <c r="A29" s="17" t="s">
        <v>23</v>
      </c>
      <c r="B29" s="18">
        <v>0</v>
      </c>
      <c r="C29" s="21">
        <v>0</v>
      </c>
      <c r="D29" s="18">
        <v>9283.5339999999997</v>
      </c>
      <c r="E29" s="19">
        <v>3.2637412598478099</v>
      </c>
      <c r="F29" s="18">
        <v>31524.963</v>
      </c>
      <c r="G29" s="19">
        <v>0.91275705614626701</v>
      </c>
      <c r="H29" s="18">
        <v>0</v>
      </c>
      <c r="I29" s="21">
        <v>0</v>
      </c>
      <c r="J29" s="18">
        <v>224.89</v>
      </c>
      <c r="K29" s="19">
        <v>3.0843384321223701</v>
      </c>
      <c r="L29" s="18">
        <v>1269.471</v>
      </c>
      <c r="M29" s="19">
        <v>0.47997608137562803</v>
      </c>
    </row>
    <row r="30" spans="1:13" x14ac:dyDescent="0.2">
      <c r="A30" s="17" t="s">
        <v>24</v>
      </c>
      <c r="B30" s="18">
        <v>0</v>
      </c>
      <c r="C30" s="21">
        <v>0</v>
      </c>
      <c r="D30" s="18">
        <v>14763.123</v>
      </c>
      <c r="E30" s="19">
        <v>3.7799588862058502</v>
      </c>
      <c r="F30" s="18">
        <v>25250.77</v>
      </c>
      <c r="G30" s="19">
        <v>0.84860084492472898</v>
      </c>
      <c r="H30" s="18">
        <v>0</v>
      </c>
      <c r="I30" s="21">
        <v>0</v>
      </c>
      <c r="J30" s="18">
        <v>0</v>
      </c>
      <c r="K30" s="21">
        <v>0</v>
      </c>
      <c r="L30" s="18">
        <v>338.55099999999999</v>
      </c>
      <c r="M30" s="19">
        <v>2.65603139261145</v>
      </c>
    </row>
    <row r="31" spans="1:13" x14ac:dyDescent="0.2">
      <c r="A31" s="17" t="s">
        <v>25</v>
      </c>
      <c r="B31" s="18">
        <v>0</v>
      </c>
      <c r="C31" s="21">
        <v>0</v>
      </c>
      <c r="D31" s="18">
        <v>6052.7070000000003</v>
      </c>
      <c r="E31" s="19">
        <v>3.8735126904375199</v>
      </c>
      <c r="F31" s="18">
        <v>15914.27</v>
      </c>
      <c r="G31" s="19">
        <v>0.94555892918745299</v>
      </c>
      <c r="H31" s="18">
        <v>0</v>
      </c>
      <c r="I31" s="21">
        <v>0</v>
      </c>
      <c r="J31" s="18">
        <v>0</v>
      </c>
      <c r="K31" s="21">
        <v>0</v>
      </c>
      <c r="L31" s="18">
        <v>0</v>
      </c>
      <c r="M31" s="21">
        <v>0</v>
      </c>
    </row>
    <row r="32" spans="1:13" x14ac:dyDescent="0.2">
      <c r="A32" s="17" t="s">
        <v>26</v>
      </c>
      <c r="B32" s="18">
        <v>0</v>
      </c>
      <c r="C32" s="21">
        <v>0</v>
      </c>
      <c r="D32" s="18">
        <v>16594.291000000001</v>
      </c>
      <c r="E32" s="19">
        <v>3.3416501438958699</v>
      </c>
      <c r="F32" s="18">
        <v>25486.275000000001</v>
      </c>
      <c r="G32" s="19">
        <v>0.835011409199657</v>
      </c>
      <c r="H32" s="18">
        <v>0</v>
      </c>
      <c r="I32" s="21">
        <v>0</v>
      </c>
      <c r="J32" s="18">
        <v>0</v>
      </c>
      <c r="K32" s="21">
        <v>0</v>
      </c>
      <c r="L32" s="18">
        <v>0</v>
      </c>
      <c r="M32" s="21">
        <v>0</v>
      </c>
    </row>
    <row r="33" spans="1:13" x14ac:dyDescent="0.2">
      <c r="A33" s="17" t="s">
        <v>27</v>
      </c>
      <c r="B33" s="18">
        <v>0</v>
      </c>
      <c r="C33" s="21">
        <v>0</v>
      </c>
      <c r="D33" s="18">
        <v>838.08600000000001</v>
      </c>
      <c r="E33" s="19">
        <v>4.6439376448240397</v>
      </c>
      <c r="F33" s="18">
        <v>2966.3539999999998</v>
      </c>
      <c r="G33" s="19">
        <v>1.00788951419824</v>
      </c>
      <c r="H33" s="18">
        <v>0</v>
      </c>
      <c r="I33" s="21">
        <v>0</v>
      </c>
      <c r="J33" s="18">
        <v>0</v>
      </c>
      <c r="K33" s="21">
        <v>0</v>
      </c>
      <c r="L33" s="18">
        <v>0</v>
      </c>
      <c r="M33" s="21">
        <v>0</v>
      </c>
    </row>
    <row r="34" spans="1:13" x14ac:dyDescent="0.2">
      <c r="A34" s="17" t="s">
        <v>28</v>
      </c>
      <c r="B34" s="18">
        <v>26.795000000000002</v>
      </c>
      <c r="C34" s="19">
        <v>11.681660608322399</v>
      </c>
      <c r="D34" s="18">
        <v>1669.395</v>
      </c>
      <c r="E34" s="19">
        <v>4.6170644724585896</v>
      </c>
      <c r="F34" s="18">
        <v>5462.0249999999996</v>
      </c>
      <c r="G34" s="19">
        <v>1.5810139270691701</v>
      </c>
      <c r="H34" s="18">
        <v>19.809999999999999</v>
      </c>
      <c r="I34" s="19">
        <v>7.7959976779404299</v>
      </c>
      <c r="J34" s="18">
        <v>478.14699999999999</v>
      </c>
      <c r="K34" s="19">
        <v>3.8257319715485001</v>
      </c>
      <c r="L34" s="18">
        <v>383.83100000000002</v>
      </c>
      <c r="M34" s="19">
        <v>2.7881688425374702</v>
      </c>
    </row>
    <row r="35" spans="1:13" s="40" customFormat="1" x14ac:dyDescent="0.2">
      <c r="A35" s="41" t="s">
        <v>10</v>
      </c>
      <c r="B35" s="44">
        <f>SUM(B21:B34)</f>
        <v>26.795000000000002</v>
      </c>
      <c r="C35" s="46">
        <f>((B21*C21)+(B22*C22)+(B23*C23)+(B24*C24)+(B25*C25)+(B26*C26)+(B27*C27)+(B28*C28)+(B29*C29)+(B30*C30)+(B31*C31)+(B32*C32)+(B33*C33)+(B34*C34))/B35</f>
        <v>11.681660608322399</v>
      </c>
      <c r="D35" s="44">
        <f>SUM(D21:D34)</f>
        <v>117852.519</v>
      </c>
      <c r="E35" s="46">
        <f>((D21*E21)+(D22*E22)+(D23*E23)+(D24*E24)+(D25*E25)+(D26*E26)+(D27*E27)+(D28*E28)+(D29*E29)+(D30*E30)+(D31*E31)+(D32*E32)+(D33*E33)+(D34*E34))/D35</f>
        <v>3.7767630269744168</v>
      </c>
      <c r="F35" s="44">
        <f>SUM(F21:F34)</f>
        <v>324663.85200000001</v>
      </c>
      <c r="G35" s="46">
        <f>((F21*G21)+(F22*G22)+(F23*G23)+(F24*G24)+(F25*G25)+(F26*G26)+(F27*G27)+(F28*G28)+(F29*G29)+(F30*G30)+(F31*G31)+(F32*G32)+(F33*G33)+(F34*G34))/F35</f>
        <v>1.1346362805736687</v>
      </c>
      <c r="H35" s="44">
        <f>SUM(H21:H34)</f>
        <v>19.809999999999999</v>
      </c>
      <c r="I35" s="46">
        <f>((H21*I21)+(H22*I22)+(H23*I23)+(H24*I24)+(H25*I25)+(H26*I26)+(H27*I27)+(H28*I28)+(H29*I29)+(H30*I30)+(H31*I31)+(H32*I32)+(H33*I33)+(H34*I34))/H35</f>
        <v>7.7959976779404307</v>
      </c>
      <c r="J35" s="44">
        <f>SUM(J21:J34)</f>
        <v>4315.2529999999997</v>
      </c>
      <c r="K35" s="46">
        <f>((J21*K21)+(J22*K22)+(J23*K23)+(J24*K24)+(J25*K25)+(J26*K26)+(J27*K27)+(J28*K28)+(J29*K29)+(J30*K30)+(J31*K31)+(J32*K32)+(J33*K33)+(J34*K34))/J35</f>
        <v>3.6948783345959071</v>
      </c>
      <c r="L35" s="44">
        <f>SUM(L21:L34)</f>
        <v>22688.078999999998</v>
      </c>
      <c r="M35" s="46">
        <f>((L21*M21)+(L22*M22)+(L23*M23)+(L24*M24)+(L25*M25)+(L26*M26)+(L27*M27)+(L28*M28)+(L29*M29)+(L30*M30)+(L31*M31)+(L32*M32)+(L33*M33)+(L34*M34))/L35</f>
        <v>1.4377466889550266</v>
      </c>
    </row>
    <row r="38" spans="1:13" s="40" customFormat="1" ht="15.75" x14ac:dyDescent="0.25">
      <c r="A38" s="39" t="s">
        <v>11</v>
      </c>
    </row>
    <row r="39" spans="1:13" x14ac:dyDescent="0.2">
      <c r="A39" s="24" t="s">
        <v>12</v>
      </c>
    </row>
    <row r="40" spans="1:13" x14ac:dyDescent="0.2">
      <c r="A40" s="25" t="s">
        <v>13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C14:D14 E14:F14 J35:L35 D35:F35 G35:H35 C35 I3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0" customFormat="1" ht="27.75" x14ac:dyDescent="0.4">
      <c r="A1" s="27" t="s">
        <v>31</v>
      </c>
      <c r="B1" s="28"/>
      <c r="C1" s="29"/>
      <c r="D1" s="29"/>
      <c r="E1" s="29"/>
      <c r="F1" s="29"/>
      <c r="G1" s="29"/>
    </row>
    <row r="2" spans="1:7" s="34" customFormat="1" ht="18" x14ac:dyDescent="0.25">
      <c r="A2" s="31" t="s">
        <v>29</v>
      </c>
      <c r="B2" s="32"/>
      <c r="C2" s="33"/>
      <c r="D2" s="33"/>
      <c r="E2" s="33"/>
      <c r="F2" s="33"/>
      <c r="G2" s="33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0" customFormat="1" ht="15.75" x14ac:dyDescent="0.25">
      <c r="A8" s="39" t="s">
        <v>54</v>
      </c>
    </row>
    <row r="9" spans="1:7" x14ac:dyDescent="0.2">
      <c r="B9" s="9" t="s">
        <v>30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0" customFormat="1" x14ac:dyDescent="0.2">
      <c r="A11" s="41" t="s">
        <v>4</v>
      </c>
      <c r="B11" s="42" t="s">
        <v>5</v>
      </c>
      <c r="C11" s="43" t="s">
        <v>6</v>
      </c>
      <c r="D11" s="42" t="s">
        <v>5</v>
      </c>
      <c r="E11" s="43" t="s">
        <v>7</v>
      </c>
      <c r="F11" s="42" t="s">
        <v>5</v>
      </c>
      <c r="G11" s="43" t="s">
        <v>7</v>
      </c>
    </row>
    <row r="12" spans="1:7" x14ac:dyDescent="0.2">
      <c r="A12" s="14" t="s">
        <v>8</v>
      </c>
      <c r="B12" s="15">
        <f t="shared" ref="B12:G12" si="0">B35</f>
        <v>20.007999999999999</v>
      </c>
      <c r="C12" s="16">
        <f t="shared" si="0"/>
        <v>11.6015891643343</v>
      </c>
      <c r="D12" s="15">
        <f t="shared" si="0"/>
        <v>94279.519</v>
      </c>
      <c r="E12" s="16">
        <f t="shared" si="0"/>
        <v>4.0327765879989261</v>
      </c>
      <c r="F12" s="15">
        <f t="shared" si="0"/>
        <v>331000.48899999994</v>
      </c>
      <c r="G12" s="16">
        <f t="shared" si="0"/>
        <v>1.303464028997251</v>
      </c>
    </row>
    <row r="13" spans="1:7" x14ac:dyDescent="0.2">
      <c r="A13" s="17" t="s">
        <v>9</v>
      </c>
      <c r="B13" s="18">
        <f t="shared" ref="B13:G13" si="1">H35</f>
        <v>3.117</v>
      </c>
      <c r="C13" s="19">
        <f t="shared" si="1"/>
        <v>5.7698662175168396</v>
      </c>
      <c r="D13" s="18">
        <f t="shared" si="1"/>
        <v>2661.1689999999999</v>
      </c>
      <c r="E13" s="19">
        <f t="shared" si="1"/>
        <v>3.716633317162497</v>
      </c>
      <c r="F13" s="18">
        <f t="shared" si="1"/>
        <v>22200.580999999998</v>
      </c>
      <c r="G13" s="19">
        <f t="shared" si="1"/>
        <v>1.6749778471563417</v>
      </c>
    </row>
    <row r="14" spans="1:7" s="40" customFormat="1" x14ac:dyDescent="0.2">
      <c r="A14" s="41" t="s">
        <v>10</v>
      </c>
      <c r="B14" s="44">
        <f>SUM(B12:B13)</f>
        <v>23.125</v>
      </c>
      <c r="C14" s="45">
        <f>((B12*C12)+(B13*C13))/B14</f>
        <v>10.815535956756785</v>
      </c>
      <c r="D14" s="44">
        <f>SUM(D12:D13)</f>
        <v>96940.687999999995</v>
      </c>
      <c r="E14" s="45">
        <f>((D12*E12)+(D13*E13))/D14</f>
        <v>4.0240979754445307</v>
      </c>
      <c r="F14" s="44">
        <f>SUM(F12:F13)</f>
        <v>353201.06999999995</v>
      </c>
      <c r="G14" s="45">
        <f>((F12*G12)+(F13*G13))/F14</f>
        <v>1.3268156644061138</v>
      </c>
    </row>
    <row r="17" spans="1:13" s="40" customFormat="1" ht="15.75" x14ac:dyDescent="0.25">
      <c r="A17" s="39" t="s">
        <v>55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0" customFormat="1" x14ac:dyDescent="0.2">
      <c r="A20" s="41" t="s">
        <v>14</v>
      </c>
      <c r="B20" s="42" t="s">
        <v>5</v>
      </c>
      <c r="C20" s="43" t="s">
        <v>6</v>
      </c>
      <c r="D20" s="42" t="s">
        <v>5</v>
      </c>
      <c r="E20" s="43" t="s">
        <v>7</v>
      </c>
      <c r="F20" s="42" t="s">
        <v>5</v>
      </c>
      <c r="G20" s="43" t="s">
        <v>7</v>
      </c>
      <c r="H20" s="42" t="s">
        <v>5</v>
      </c>
      <c r="I20" s="43" t="s">
        <v>6</v>
      </c>
      <c r="J20" s="42" t="s">
        <v>5</v>
      </c>
      <c r="K20" s="43" t="s">
        <v>7</v>
      </c>
      <c r="L20" s="42" t="s">
        <v>5</v>
      </c>
      <c r="M20" s="43" t="s">
        <v>7</v>
      </c>
    </row>
    <row r="21" spans="1:13" x14ac:dyDescent="0.2">
      <c r="A21" s="14" t="s">
        <v>15</v>
      </c>
      <c r="B21" s="15">
        <v>0</v>
      </c>
      <c r="C21" s="20">
        <v>0</v>
      </c>
      <c r="D21" s="15">
        <v>1353.894</v>
      </c>
      <c r="E21" s="16">
        <v>3.2814867183102998</v>
      </c>
      <c r="F21" s="15">
        <v>5779.5360000000001</v>
      </c>
      <c r="G21" s="16">
        <v>0.57974799983943304</v>
      </c>
      <c r="H21" s="15">
        <v>0</v>
      </c>
      <c r="I21" s="20">
        <v>0</v>
      </c>
      <c r="J21" s="15">
        <v>0</v>
      </c>
      <c r="K21" s="20">
        <v>0</v>
      </c>
      <c r="L21" s="15">
        <v>0</v>
      </c>
      <c r="M21" s="20">
        <v>0</v>
      </c>
    </row>
    <row r="22" spans="1:13" x14ac:dyDescent="0.2">
      <c r="A22" s="17" t="s">
        <v>16</v>
      </c>
      <c r="B22" s="18">
        <v>0</v>
      </c>
      <c r="C22" s="21">
        <v>0</v>
      </c>
      <c r="D22" s="18">
        <v>5943.6229999999996</v>
      </c>
      <c r="E22" s="19">
        <v>3.9573533757104</v>
      </c>
      <c r="F22" s="18">
        <v>18191.848000000002</v>
      </c>
      <c r="G22" s="19">
        <v>1.1621039601914001</v>
      </c>
      <c r="H22" s="18">
        <v>0</v>
      </c>
      <c r="I22" s="21">
        <v>0</v>
      </c>
      <c r="J22" s="18">
        <v>0</v>
      </c>
      <c r="K22" s="21">
        <v>0</v>
      </c>
      <c r="L22" s="18">
        <v>0</v>
      </c>
      <c r="M22" s="21">
        <v>0</v>
      </c>
    </row>
    <row r="23" spans="1:13" x14ac:dyDescent="0.2">
      <c r="A23" s="17" t="s">
        <v>17</v>
      </c>
      <c r="B23" s="18">
        <v>0</v>
      </c>
      <c r="C23" s="21">
        <v>0</v>
      </c>
      <c r="D23" s="18">
        <v>7957.1049999999996</v>
      </c>
      <c r="E23" s="19">
        <v>3.9897711095932502</v>
      </c>
      <c r="F23" s="18">
        <v>39848.743000000002</v>
      </c>
      <c r="G23" s="19">
        <v>1.6690590006063699</v>
      </c>
      <c r="H23" s="18">
        <v>0</v>
      </c>
      <c r="I23" s="21">
        <v>0</v>
      </c>
      <c r="J23" s="18">
        <v>435.40100000000001</v>
      </c>
      <c r="K23" s="19">
        <v>4.3921925374539796</v>
      </c>
      <c r="L23" s="18">
        <v>3276.1219999999998</v>
      </c>
      <c r="M23" s="19">
        <v>3.27007769765595</v>
      </c>
    </row>
    <row r="24" spans="1:13" x14ac:dyDescent="0.2">
      <c r="A24" s="17" t="s">
        <v>18</v>
      </c>
      <c r="B24" s="18">
        <v>0</v>
      </c>
      <c r="C24" s="21">
        <v>0</v>
      </c>
      <c r="D24" s="18">
        <v>8082.17</v>
      </c>
      <c r="E24" s="19">
        <v>4.1667731990294703</v>
      </c>
      <c r="F24" s="22">
        <v>28814.931</v>
      </c>
      <c r="G24" s="23">
        <v>1.4182221138756199</v>
      </c>
      <c r="H24" s="18">
        <v>0</v>
      </c>
      <c r="I24" s="21">
        <v>0</v>
      </c>
      <c r="J24" s="18">
        <v>929.10900000000004</v>
      </c>
      <c r="K24" s="19">
        <v>3.6441361551766298</v>
      </c>
      <c r="L24" s="18">
        <v>13347.370999999999</v>
      </c>
      <c r="M24" s="19">
        <v>1.3278897645836001</v>
      </c>
    </row>
    <row r="25" spans="1:13" x14ac:dyDescent="0.2">
      <c r="A25" s="17" t="s">
        <v>19</v>
      </c>
      <c r="B25" s="18">
        <v>0</v>
      </c>
      <c r="C25" s="21">
        <v>0</v>
      </c>
      <c r="D25" s="18">
        <v>2216.6799999999998</v>
      </c>
      <c r="E25" s="19">
        <v>3.7181097821967999</v>
      </c>
      <c r="F25" s="18">
        <v>10188.444</v>
      </c>
      <c r="G25" s="19">
        <v>1.48055424056902</v>
      </c>
      <c r="H25" s="18">
        <v>0</v>
      </c>
      <c r="I25" s="21">
        <v>0</v>
      </c>
      <c r="J25" s="18">
        <v>470.16300000000001</v>
      </c>
      <c r="K25" s="19">
        <v>3.1897824307740099</v>
      </c>
      <c r="L25" s="18">
        <v>2712.9659999999999</v>
      </c>
      <c r="M25" s="19">
        <v>1.3058341320901199</v>
      </c>
    </row>
    <row r="26" spans="1:13" x14ac:dyDescent="0.2">
      <c r="A26" s="17" t="s">
        <v>20</v>
      </c>
      <c r="B26" s="18">
        <v>0</v>
      </c>
      <c r="C26" s="21">
        <v>0</v>
      </c>
      <c r="D26" s="18">
        <v>13063.039000000001</v>
      </c>
      <c r="E26" s="19">
        <v>4.2103231034524198</v>
      </c>
      <c r="F26" s="18">
        <v>57925.345999999998</v>
      </c>
      <c r="G26" s="19">
        <v>1.5332240161155</v>
      </c>
      <c r="H26" s="18">
        <v>0</v>
      </c>
      <c r="I26" s="21">
        <v>0</v>
      </c>
      <c r="J26" s="18">
        <v>370.64</v>
      </c>
      <c r="K26" s="19">
        <v>3.7074183169652501</v>
      </c>
      <c r="L26" s="18">
        <v>911.673</v>
      </c>
      <c r="M26" s="19">
        <v>2.5042002834349599</v>
      </c>
    </row>
    <row r="27" spans="1:13" x14ac:dyDescent="0.2">
      <c r="A27" s="17" t="s">
        <v>21</v>
      </c>
      <c r="B27" s="18">
        <v>0</v>
      </c>
      <c r="C27" s="21">
        <v>0</v>
      </c>
      <c r="D27" s="18">
        <v>5960.0730000000003</v>
      </c>
      <c r="E27" s="19">
        <v>4.8980182390383504</v>
      </c>
      <c r="F27" s="18">
        <v>22532.095000000001</v>
      </c>
      <c r="G27" s="19">
        <v>1.4188685099188501</v>
      </c>
      <c r="H27" s="18">
        <v>0</v>
      </c>
      <c r="I27" s="21">
        <v>0</v>
      </c>
      <c r="J27" s="18">
        <v>0</v>
      </c>
      <c r="K27" s="21">
        <v>0</v>
      </c>
      <c r="L27" s="18">
        <v>0</v>
      </c>
      <c r="M27" s="21">
        <v>0</v>
      </c>
    </row>
    <row r="28" spans="1:13" x14ac:dyDescent="0.2">
      <c r="A28" s="17" t="s">
        <v>22</v>
      </c>
      <c r="B28" s="18">
        <v>0</v>
      </c>
      <c r="C28" s="21">
        <v>0</v>
      </c>
      <c r="D28" s="18">
        <v>8224.9120000000003</v>
      </c>
      <c r="E28" s="19">
        <v>4.46985100582231</v>
      </c>
      <c r="F28" s="18">
        <v>34202.42</v>
      </c>
      <c r="G28" s="19">
        <v>1.4108469651270299</v>
      </c>
      <c r="H28" s="18">
        <v>0</v>
      </c>
      <c r="I28" s="21">
        <v>0</v>
      </c>
      <c r="J28" s="18">
        <v>0</v>
      </c>
      <c r="K28" s="21">
        <v>0</v>
      </c>
      <c r="L28" s="18">
        <v>0</v>
      </c>
      <c r="M28" s="21">
        <v>0</v>
      </c>
    </row>
    <row r="29" spans="1:13" x14ac:dyDescent="0.2">
      <c r="A29" s="17" t="s">
        <v>23</v>
      </c>
      <c r="B29" s="18">
        <v>0</v>
      </c>
      <c r="C29" s="21">
        <v>0</v>
      </c>
      <c r="D29" s="18">
        <v>8033.1530000000002</v>
      </c>
      <c r="E29" s="19">
        <v>3.45705925381976</v>
      </c>
      <c r="F29" s="18">
        <v>32482.787</v>
      </c>
      <c r="G29" s="19">
        <v>1.05960274076852</v>
      </c>
      <c r="H29" s="18">
        <v>0</v>
      </c>
      <c r="I29" s="21">
        <v>0</v>
      </c>
      <c r="J29" s="18">
        <v>224.31200000000001</v>
      </c>
      <c r="K29" s="19">
        <v>3.5222530716145402</v>
      </c>
      <c r="L29" s="18">
        <v>1242.3610000000001</v>
      </c>
      <c r="M29" s="19">
        <v>0.59913790758080798</v>
      </c>
    </row>
    <row r="30" spans="1:13" x14ac:dyDescent="0.2">
      <c r="A30" s="17" t="s">
        <v>24</v>
      </c>
      <c r="B30" s="18">
        <v>0</v>
      </c>
      <c r="C30" s="21">
        <v>0</v>
      </c>
      <c r="D30" s="18">
        <v>12301.448</v>
      </c>
      <c r="E30" s="19">
        <v>4.0810394894162103</v>
      </c>
      <c r="F30" s="18">
        <v>26239.491999999998</v>
      </c>
      <c r="G30" s="19">
        <v>0.947092289782135</v>
      </c>
      <c r="H30" s="18">
        <v>0</v>
      </c>
      <c r="I30" s="21">
        <v>0</v>
      </c>
      <c r="J30" s="18">
        <v>0</v>
      </c>
      <c r="K30" s="21">
        <v>0</v>
      </c>
      <c r="L30" s="18">
        <v>337.77100000000002</v>
      </c>
      <c r="M30" s="19">
        <v>2.9384849646654101</v>
      </c>
    </row>
    <row r="31" spans="1:13" x14ac:dyDescent="0.2">
      <c r="A31" s="17" t="s">
        <v>25</v>
      </c>
      <c r="B31" s="18">
        <v>0</v>
      </c>
      <c r="C31" s="21">
        <v>0</v>
      </c>
      <c r="D31" s="18">
        <v>5063.8140000000003</v>
      </c>
      <c r="E31" s="19">
        <v>4.2176539922279899</v>
      </c>
      <c r="F31" s="18">
        <v>17735.165000000001</v>
      </c>
      <c r="G31" s="19">
        <v>0.97923869651057704</v>
      </c>
      <c r="H31" s="18">
        <v>0</v>
      </c>
      <c r="I31" s="21">
        <v>0</v>
      </c>
      <c r="J31" s="18">
        <v>0</v>
      </c>
      <c r="K31" s="21">
        <v>0</v>
      </c>
      <c r="L31" s="18">
        <v>0</v>
      </c>
      <c r="M31" s="21">
        <v>0</v>
      </c>
    </row>
    <row r="32" spans="1:13" x14ac:dyDescent="0.2">
      <c r="A32" s="17" t="s">
        <v>26</v>
      </c>
      <c r="B32" s="18">
        <v>0</v>
      </c>
      <c r="C32" s="21">
        <v>0</v>
      </c>
      <c r="D32" s="18">
        <v>14094.79</v>
      </c>
      <c r="E32" s="19">
        <v>3.49770603875616</v>
      </c>
      <c r="F32" s="18">
        <v>27274.724999999999</v>
      </c>
      <c r="G32" s="19">
        <v>0.92398105322785096</v>
      </c>
      <c r="H32" s="18">
        <v>0</v>
      </c>
      <c r="I32" s="21">
        <v>0</v>
      </c>
      <c r="J32" s="18">
        <v>0</v>
      </c>
      <c r="K32" s="21">
        <v>0</v>
      </c>
      <c r="L32" s="18">
        <v>0</v>
      </c>
      <c r="M32" s="21">
        <v>0</v>
      </c>
    </row>
    <row r="33" spans="1:13" x14ac:dyDescent="0.2">
      <c r="A33" s="17" t="s">
        <v>27</v>
      </c>
      <c r="B33" s="18">
        <v>0</v>
      </c>
      <c r="C33" s="21">
        <v>0</v>
      </c>
      <c r="D33" s="18">
        <v>511.44299999999998</v>
      </c>
      <c r="E33" s="19">
        <v>4.8618000168151703</v>
      </c>
      <c r="F33" s="18">
        <v>2960.2170000000001</v>
      </c>
      <c r="G33" s="19">
        <v>1.1594587153576901</v>
      </c>
      <c r="H33" s="18">
        <v>0</v>
      </c>
      <c r="I33" s="21">
        <v>0</v>
      </c>
      <c r="J33" s="18">
        <v>0</v>
      </c>
      <c r="K33" s="21">
        <v>0</v>
      </c>
      <c r="L33" s="18">
        <v>0</v>
      </c>
      <c r="M33" s="21">
        <v>0</v>
      </c>
    </row>
    <row r="34" spans="1:13" x14ac:dyDescent="0.2">
      <c r="A34" s="17" t="s">
        <v>28</v>
      </c>
      <c r="B34" s="18">
        <v>20.007999999999999</v>
      </c>
      <c r="C34" s="19">
        <v>11.6015891643343</v>
      </c>
      <c r="D34" s="18">
        <v>1473.375</v>
      </c>
      <c r="E34" s="19">
        <v>4.4153893672690296</v>
      </c>
      <c r="F34" s="18">
        <v>6824.74</v>
      </c>
      <c r="G34" s="19">
        <v>1.4927626891280801</v>
      </c>
      <c r="H34" s="18">
        <v>3.117</v>
      </c>
      <c r="I34" s="19">
        <v>5.7698662175168396</v>
      </c>
      <c r="J34" s="18">
        <v>231.54400000000001</v>
      </c>
      <c r="K34" s="19">
        <v>4.0100620745948898</v>
      </c>
      <c r="L34" s="18">
        <v>372.31700000000001</v>
      </c>
      <c r="M34" s="19">
        <v>3.1851744212592998</v>
      </c>
    </row>
    <row r="35" spans="1:13" s="40" customFormat="1" x14ac:dyDescent="0.2">
      <c r="A35" s="41" t="s">
        <v>10</v>
      </c>
      <c r="B35" s="44">
        <f>SUM(B21:B34)</f>
        <v>20.007999999999999</v>
      </c>
      <c r="C35" s="46">
        <f>((B21*C21)+(B22*C22)+(B23*C23)+(B24*C24)+(B25*C25)+(B26*C26)+(B27*C27)+(B28*C28)+(B29*C29)+(B30*C30)+(B31*C31)+(B32*C32)+(B33*C33)+(B34*C34))/B35</f>
        <v>11.6015891643343</v>
      </c>
      <c r="D35" s="44">
        <f>SUM(D21:D34)</f>
        <v>94279.519</v>
      </c>
      <c r="E35" s="46">
        <f>((D21*E21)+(D22*E22)+(D23*E23)+(D24*E24)+(D25*E25)+(D26*E26)+(D27*E27)+(D28*E28)+(D29*E29)+(D30*E30)+(D31*E31)+(D32*E32)+(D33*E33)+(D34*E34))/D35</f>
        <v>4.0327765879989261</v>
      </c>
      <c r="F35" s="44">
        <f>SUM(F21:F34)</f>
        <v>331000.48899999994</v>
      </c>
      <c r="G35" s="46">
        <f>((F21*G21)+(F22*G22)+(F23*G23)+(F24*G24)+(F25*G25)+(F26*G26)+(F27*G27)+(F28*G28)+(F29*G29)+(F30*G30)+(F31*G31)+(F32*G32)+(F33*G33)+(F34*G34))/F35</f>
        <v>1.303464028997251</v>
      </c>
      <c r="H35" s="44">
        <f>SUM(H21:H34)</f>
        <v>3.117</v>
      </c>
      <c r="I35" s="46">
        <f>((H21*I21)+(H22*I22)+(H23*I23)+(H24*I24)+(H25*I25)+(H26*I26)+(H27*I27)+(H28*I28)+(H29*I29)+(H30*I30)+(H31*I31)+(H32*I32)+(H33*I33)+(H34*I34))/H35</f>
        <v>5.7698662175168396</v>
      </c>
      <c r="J35" s="44">
        <f>SUM(J21:J34)</f>
        <v>2661.1689999999999</v>
      </c>
      <c r="K35" s="46">
        <f>((J21*K21)+(J22*K22)+(J23*K23)+(J24*K24)+(J25*K25)+(J26*K26)+(J27*K27)+(J28*K28)+(J29*K29)+(J30*K30)+(J31*K31)+(J32*K32)+(J33*K33)+(J34*K34))/J35</f>
        <v>3.716633317162497</v>
      </c>
      <c r="L35" s="44">
        <f>SUM(L21:L34)</f>
        <v>22200.580999999998</v>
      </c>
      <c r="M35" s="46">
        <f>((L21*M21)+(L22*M22)+(L23*M23)+(L24*M24)+(L25*M25)+(L26*M26)+(L27*M27)+(L28*M28)+(L29*M29)+(L30*M30)+(L31*M31)+(L32*M32)+(L33*M33)+(L34*M34))/L35</f>
        <v>1.6749778471563417</v>
      </c>
    </row>
    <row r="38" spans="1:13" s="40" customFormat="1" ht="15.75" x14ac:dyDescent="0.25">
      <c r="A38" s="39" t="s">
        <v>11</v>
      </c>
    </row>
    <row r="39" spans="1:13" x14ac:dyDescent="0.2">
      <c r="A39" s="24" t="s">
        <v>12</v>
      </c>
    </row>
    <row r="40" spans="1:13" x14ac:dyDescent="0.2">
      <c r="A40" s="25" t="s">
        <v>13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C35:D35 E35:F35 G35:H35 I35:J35 K35:L35 D14:F14 C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0" customFormat="1" ht="27.75" x14ac:dyDescent="0.4">
      <c r="A1" s="27" t="s">
        <v>31</v>
      </c>
      <c r="B1" s="28"/>
      <c r="C1" s="29"/>
      <c r="D1" s="29"/>
      <c r="E1" s="29"/>
      <c r="F1" s="29"/>
      <c r="G1" s="29"/>
    </row>
    <row r="2" spans="1:7" s="38" customFormat="1" ht="18" x14ac:dyDescent="0.25">
      <c r="A2" s="35" t="s">
        <v>29</v>
      </c>
      <c r="B2" s="36"/>
      <c r="C2" s="37"/>
      <c r="D2" s="37"/>
      <c r="E2" s="37"/>
      <c r="F2" s="37"/>
      <c r="G2" s="37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0" customFormat="1" ht="15.75" x14ac:dyDescent="0.25">
      <c r="A8" s="39" t="s">
        <v>34</v>
      </c>
    </row>
    <row r="9" spans="1:7" x14ac:dyDescent="0.2">
      <c r="B9" s="9" t="s">
        <v>30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0" customFormat="1" x14ac:dyDescent="0.2">
      <c r="A11" s="41" t="s">
        <v>4</v>
      </c>
      <c r="B11" s="42" t="s">
        <v>5</v>
      </c>
      <c r="C11" s="43" t="s">
        <v>6</v>
      </c>
      <c r="D11" s="42" t="s">
        <v>5</v>
      </c>
      <c r="E11" s="43" t="s">
        <v>7</v>
      </c>
      <c r="F11" s="42" t="s">
        <v>5</v>
      </c>
      <c r="G11" s="43" t="s">
        <v>7</v>
      </c>
    </row>
    <row r="12" spans="1:7" x14ac:dyDescent="0.2">
      <c r="A12" s="14" t="s">
        <v>8</v>
      </c>
      <c r="B12" s="15">
        <f t="shared" ref="B12:G12" si="0">B35</f>
        <v>60443.757000000005</v>
      </c>
      <c r="C12" s="16">
        <f t="shared" si="0"/>
        <v>4.3268317341524618</v>
      </c>
      <c r="D12" s="15">
        <f t="shared" si="0"/>
        <v>315092.72400000005</v>
      </c>
      <c r="E12" s="16">
        <f t="shared" si="0"/>
        <v>1.6034661157615311</v>
      </c>
      <c r="F12" s="15">
        <f t="shared" si="0"/>
        <v>8441.2690000000002</v>
      </c>
      <c r="G12" s="16">
        <f t="shared" si="0"/>
        <v>0.24307949361642195</v>
      </c>
    </row>
    <row r="13" spans="1:7" x14ac:dyDescent="0.2">
      <c r="A13" s="17" t="s">
        <v>9</v>
      </c>
      <c r="B13" s="18">
        <f t="shared" ref="B13:G13" si="1">H35</f>
        <v>1095.3310000000001</v>
      </c>
      <c r="C13" s="19">
        <f t="shared" si="1"/>
        <v>3.9370121442741945</v>
      </c>
      <c r="D13" s="18">
        <f t="shared" si="1"/>
        <v>18603.415000000001</v>
      </c>
      <c r="E13" s="19">
        <f t="shared" si="1"/>
        <v>1.8119264229175112</v>
      </c>
      <c r="F13" s="18">
        <f t="shared" si="1"/>
        <v>450.40499999999997</v>
      </c>
      <c r="G13" s="19">
        <f t="shared" si="1"/>
        <v>0.20740994216316422</v>
      </c>
    </row>
    <row r="14" spans="1:7" s="40" customFormat="1" x14ac:dyDescent="0.2">
      <c r="A14" s="41" t="s">
        <v>10</v>
      </c>
      <c r="B14" s="44">
        <f>SUM(B12:B13)</f>
        <v>61539.088000000003</v>
      </c>
      <c r="C14" s="45">
        <f>((B12*C12)+(B13*C13))/B14</f>
        <v>4.3198933557156387</v>
      </c>
      <c r="D14" s="44">
        <f>SUM(D12:D13)</f>
        <v>333696.13900000002</v>
      </c>
      <c r="E14" s="45">
        <f>((D12*E12)+(D13*E13))/D14</f>
        <v>1.6150876874604778</v>
      </c>
      <c r="F14" s="44">
        <f>SUM(F12:F13)</f>
        <v>8891.6740000000009</v>
      </c>
      <c r="G14" s="45">
        <f>((F12*G12)+(F13*G13))/F14</f>
        <v>0.24127266350520726</v>
      </c>
    </row>
    <row r="17" spans="1:13" s="40" customFormat="1" ht="15.75" x14ac:dyDescent="0.25">
      <c r="A17" s="39" t="s">
        <v>35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0" customFormat="1" x14ac:dyDescent="0.2">
      <c r="A20" s="41" t="s">
        <v>14</v>
      </c>
      <c r="B20" s="42" t="s">
        <v>5</v>
      </c>
      <c r="C20" s="43" t="s">
        <v>6</v>
      </c>
      <c r="D20" s="42" t="s">
        <v>5</v>
      </c>
      <c r="E20" s="43" t="s">
        <v>7</v>
      </c>
      <c r="F20" s="42" t="s">
        <v>5</v>
      </c>
      <c r="G20" s="43" t="s">
        <v>7</v>
      </c>
      <c r="H20" s="42" t="s">
        <v>5</v>
      </c>
      <c r="I20" s="43" t="s">
        <v>6</v>
      </c>
      <c r="J20" s="42" t="s">
        <v>5</v>
      </c>
      <c r="K20" s="43" t="s">
        <v>7</v>
      </c>
      <c r="L20" s="42" t="s">
        <v>5</v>
      </c>
      <c r="M20" s="43" t="s">
        <v>7</v>
      </c>
    </row>
    <row r="21" spans="1:13" x14ac:dyDescent="0.2">
      <c r="A21" s="14" t="s">
        <v>15</v>
      </c>
      <c r="B21" s="15">
        <v>2919.6480000000001</v>
      </c>
      <c r="C21" s="16">
        <v>5.0568610363304103</v>
      </c>
      <c r="D21" s="15">
        <v>2394.587</v>
      </c>
      <c r="E21" s="16">
        <v>0.50328901351255995</v>
      </c>
      <c r="F21" s="15">
        <v>0</v>
      </c>
      <c r="G21" s="20">
        <v>0</v>
      </c>
      <c r="H21" s="15">
        <v>0</v>
      </c>
      <c r="I21" s="20">
        <v>0</v>
      </c>
      <c r="J21" s="15">
        <v>0</v>
      </c>
      <c r="K21" s="20">
        <v>0</v>
      </c>
      <c r="L21" s="15">
        <v>0</v>
      </c>
      <c r="M21" s="20">
        <v>0</v>
      </c>
    </row>
    <row r="22" spans="1:13" x14ac:dyDescent="0.2">
      <c r="A22" s="17" t="s">
        <v>16</v>
      </c>
      <c r="B22" s="18">
        <v>4164.2910000000002</v>
      </c>
      <c r="C22" s="19">
        <v>4.8467866638042301</v>
      </c>
      <c r="D22" s="18">
        <v>17926.953000000001</v>
      </c>
      <c r="E22" s="19">
        <v>1.1931093445160501</v>
      </c>
      <c r="F22" s="18">
        <v>0</v>
      </c>
      <c r="G22" s="21">
        <v>0</v>
      </c>
      <c r="H22" s="18">
        <v>0</v>
      </c>
      <c r="I22" s="21">
        <v>0</v>
      </c>
      <c r="J22" s="18">
        <v>0</v>
      </c>
      <c r="K22" s="21">
        <v>0</v>
      </c>
      <c r="L22" s="18">
        <v>0</v>
      </c>
      <c r="M22" s="21">
        <v>0</v>
      </c>
    </row>
    <row r="23" spans="1:13" x14ac:dyDescent="0.2">
      <c r="A23" s="17" t="s">
        <v>17</v>
      </c>
      <c r="B23" s="18">
        <v>4175.0630000000001</v>
      </c>
      <c r="C23" s="19">
        <v>4.5332755304530696</v>
      </c>
      <c r="D23" s="18">
        <v>35303.504000000001</v>
      </c>
      <c r="E23" s="19">
        <v>2.0266498060362501</v>
      </c>
      <c r="F23" s="18">
        <v>280.74099999999999</v>
      </c>
      <c r="G23" s="19">
        <v>0.20145108480770499</v>
      </c>
      <c r="H23" s="18">
        <v>0</v>
      </c>
      <c r="I23" s="21">
        <v>0</v>
      </c>
      <c r="J23" s="18">
        <v>2738.5430000000001</v>
      </c>
      <c r="K23" s="19">
        <v>2.5567299228093199</v>
      </c>
      <c r="L23" s="18">
        <v>0</v>
      </c>
      <c r="M23" s="21">
        <v>0</v>
      </c>
    </row>
    <row r="24" spans="1:13" x14ac:dyDescent="0.2">
      <c r="A24" s="17" t="s">
        <v>18</v>
      </c>
      <c r="B24" s="18">
        <v>4627.2929999999997</v>
      </c>
      <c r="C24" s="19">
        <v>4.40153152890902</v>
      </c>
      <c r="D24" s="18">
        <v>29397.348000000002</v>
      </c>
      <c r="E24" s="19">
        <v>1.40817078986172</v>
      </c>
      <c r="F24" s="22">
        <v>253.90199999999999</v>
      </c>
      <c r="G24" s="23">
        <v>0.17514400831817001</v>
      </c>
      <c r="H24" s="18">
        <v>551.02700000000004</v>
      </c>
      <c r="I24" s="19">
        <v>3.92837382560201</v>
      </c>
      <c r="J24" s="18">
        <v>9841.9930000000004</v>
      </c>
      <c r="K24" s="19">
        <v>1.73919698794746</v>
      </c>
      <c r="L24" s="18">
        <v>98.988</v>
      </c>
      <c r="M24" s="19">
        <v>0.16300000000000001</v>
      </c>
    </row>
    <row r="25" spans="1:13" x14ac:dyDescent="0.2">
      <c r="A25" s="17" t="s">
        <v>19</v>
      </c>
      <c r="B25" s="18">
        <v>993.22500000000002</v>
      </c>
      <c r="C25" s="19">
        <v>3.7716055727554201</v>
      </c>
      <c r="D25" s="18">
        <v>19715.919999999998</v>
      </c>
      <c r="E25" s="19">
        <v>1.99968240203856</v>
      </c>
      <c r="F25" s="18">
        <v>0</v>
      </c>
      <c r="G25" s="21">
        <v>0</v>
      </c>
      <c r="H25" s="18">
        <v>0</v>
      </c>
      <c r="I25" s="21">
        <v>0</v>
      </c>
      <c r="J25" s="18">
        <v>3429.5790000000002</v>
      </c>
      <c r="K25" s="19">
        <v>1.97476253236913</v>
      </c>
      <c r="L25" s="18">
        <v>0</v>
      </c>
      <c r="M25" s="21">
        <v>0</v>
      </c>
    </row>
    <row r="26" spans="1:13" x14ac:dyDescent="0.2">
      <c r="A26" s="17" t="s">
        <v>20</v>
      </c>
      <c r="B26" s="18">
        <v>3926.7869999999998</v>
      </c>
      <c r="C26" s="19">
        <v>4.5218668743682802</v>
      </c>
      <c r="D26" s="18">
        <v>45290.99</v>
      </c>
      <c r="E26" s="19">
        <v>1.96649380640609</v>
      </c>
      <c r="F26" s="18">
        <v>4582.8130000000001</v>
      </c>
      <c r="G26" s="19">
        <v>0.24412685025550901</v>
      </c>
      <c r="H26" s="18">
        <v>0</v>
      </c>
      <c r="I26" s="21">
        <v>0</v>
      </c>
      <c r="J26" s="18">
        <v>895.71900000000005</v>
      </c>
      <c r="K26" s="19">
        <v>0.80435157342871999</v>
      </c>
      <c r="L26" s="18">
        <v>0</v>
      </c>
      <c r="M26" s="21">
        <v>0</v>
      </c>
    </row>
    <row r="27" spans="1:13" x14ac:dyDescent="0.2">
      <c r="A27" s="17" t="s">
        <v>21</v>
      </c>
      <c r="B27" s="18">
        <v>3298.8879999999999</v>
      </c>
      <c r="C27" s="19">
        <v>5.0565440966774302</v>
      </c>
      <c r="D27" s="18">
        <v>27316.013999999999</v>
      </c>
      <c r="E27" s="19">
        <v>1.8267129152152299</v>
      </c>
      <c r="F27" s="18">
        <v>0</v>
      </c>
      <c r="G27" s="21">
        <v>0</v>
      </c>
      <c r="H27" s="18">
        <v>0</v>
      </c>
      <c r="I27" s="21">
        <v>0</v>
      </c>
      <c r="J27" s="18">
        <v>0</v>
      </c>
      <c r="K27" s="21">
        <v>0</v>
      </c>
      <c r="L27" s="18">
        <v>0</v>
      </c>
      <c r="M27" s="21">
        <v>0</v>
      </c>
    </row>
    <row r="28" spans="1:13" x14ac:dyDescent="0.2">
      <c r="A28" s="17" t="s">
        <v>22</v>
      </c>
      <c r="B28" s="18">
        <v>4633.3280000000004</v>
      </c>
      <c r="C28" s="19">
        <v>4.7398322929004797</v>
      </c>
      <c r="D28" s="18">
        <v>32208.928</v>
      </c>
      <c r="E28" s="19">
        <v>1.5983459384304901</v>
      </c>
      <c r="F28" s="18">
        <v>0</v>
      </c>
      <c r="G28" s="21">
        <v>0</v>
      </c>
      <c r="H28" s="18">
        <v>0</v>
      </c>
      <c r="I28" s="21">
        <v>0</v>
      </c>
      <c r="J28" s="18">
        <v>0</v>
      </c>
      <c r="K28" s="21">
        <v>0</v>
      </c>
      <c r="L28" s="18">
        <v>0</v>
      </c>
      <c r="M28" s="21">
        <v>0</v>
      </c>
    </row>
    <row r="29" spans="1:13" x14ac:dyDescent="0.2">
      <c r="A29" s="17" t="s">
        <v>23</v>
      </c>
      <c r="B29" s="18">
        <v>9708.8269999999993</v>
      </c>
      <c r="C29" s="19">
        <v>3.79048381539809</v>
      </c>
      <c r="D29" s="18">
        <v>25740.576000000001</v>
      </c>
      <c r="E29" s="19">
        <v>1.52934498532589</v>
      </c>
      <c r="F29" s="18">
        <v>2160.6819999999998</v>
      </c>
      <c r="G29" s="19">
        <v>0.31144085802538302</v>
      </c>
      <c r="H29" s="18">
        <v>543.96199999999999</v>
      </c>
      <c r="I29" s="19">
        <v>3.9455842852993399</v>
      </c>
      <c r="J29" s="18">
        <v>874.50900000000001</v>
      </c>
      <c r="K29" s="19">
        <v>1.1552561494507201</v>
      </c>
      <c r="L29" s="18">
        <v>0</v>
      </c>
      <c r="M29" s="21">
        <v>0</v>
      </c>
    </row>
    <row r="30" spans="1:13" x14ac:dyDescent="0.2">
      <c r="A30" s="17" t="s">
        <v>24</v>
      </c>
      <c r="B30" s="18">
        <v>8816.14</v>
      </c>
      <c r="C30" s="19">
        <v>4.2361395125304302</v>
      </c>
      <c r="D30" s="18">
        <v>28248.448</v>
      </c>
      <c r="E30" s="19">
        <v>1.16793479086001</v>
      </c>
      <c r="F30" s="18">
        <v>0</v>
      </c>
      <c r="G30" s="21">
        <v>0</v>
      </c>
      <c r="H30" s="18">
        <v>0</v>
      </c>
      <c r="I30" s="21">
        <v>0</v>
      </c>
      <c r="J30" s="18">
        <v>0</v>
      </c>
      <c r="K30" s="21">
        <v>0</v>
      </c>
      <c r="L30" s="18">
        <v>351.41699999999997</v>
      </c>
      <c r="M30" s="19">
        <v>0.219919443282482</v>
      </c>
    </row>
    <row r="31" spans="1:13" x14ac:dyDescent="0.2">
      <c r="A31" s="17" t="s">
        <v>25</v>
      </c>
      <c r="B31" s="18">
        <v>2465.4380000000001</v>
      </c>
      <c r="C31" s="19">
        <v>4.4250955822048699</v>
      </c>
      <c r="D31" s="18">
        <v>15433.063</v>
      </c>
      <c r="E31" s="19">
        <v>1.6294593911137401</v>
      </c>
      <c r="F31" s="18">
        <v>0</v>
      </c>
      <c r="G31" s="21">
        <v>0</v>
      </c>
      <c r="H31" s="18">
        <v>0</v>
      </c>
      <c r="I31" s="21">
        <v>0</v>
      </c>
      <c r="J31" s="18">
        <v>0</v>
      </c>
      <c r="K31" s="21">
        <v>0</v>
      </c>
      <c r="L31" s="18">
        <v>0</v>
      </c>
      <c r="M31" s="21">
        <v>0</v>
      </c>
    </row>
    <row r="32" spans="1:13" x14ac:dyDescent="0.2">
      <c r="A32" s="17" t="s">
        <v>26</v>
      </c>
      <c r="B32" s="18">
        <v>10009.902</v>
      </c>
      <c r="C32" s="19">
        <v>3.6535387968833302</v>
      </c>
      <c r="D32" s="18">
        <v>28272.612000000001</v>
      </c>
      <c r="E32" s="19">
        <v>1.05915162182398</v>
      </c>
      <c r="F32" s="18">
        <v>114.4</v>
      </c>
      <c r="G32" s="19">
        <v>0.35399999999999998</v>
      </c>
      <c r="H32" s="18">
        <v>0</v>
      </c>
      <c r="I32" s="21">
        <v>0</v>
      </c>
      <c r="J32" s="18">
        <v>0</v>
      </c>
      <c r="K32" s="21">
        <v>0</v>
      </c>
      <c r="L32" s="18">
        <v>0</v>
      </c>
      <c r="M32" s="21">
        <v>0</v>
      </c>
    </row>
    <row r="33" spans="1:13" x14ac:dyDescent="0.2">
      <c r="A33" s="17" t="s">
        <v>27</v>
      </c>
      <c r="B33" s="18">
        <v>0</v>
      </c>
      <c r="C33" s="21">
        <v>0</v>
      </c>
      <c r="D33" s="18">
        <v>1480.528</v>
      </c>
      <c r="E33" s="19">
        <v>1.25249831546583</v>
      </c>
      <c r="F33" s="18">
        <v>0</v>
      </c>
      <c r="G33" s="21">
        <v>0</v>
      </c>
      <c r="H33" s="18">
        <v>0</v>
      </c>
      <c r="I33" s="21">
        <v>0</v>
      </c>
      <c r="J33" s="18">
        <v>0</v>
      </c>
      <c r="K33" s="21">
        <v>0</v>
      </c>
      <c r="L33" s="18">
        <v>0</v>
      </c>
      <c r="M33" s="21">
        <v>0</v>
      </c>
    </row>
    <row r="34" spans="1:13" x14ac:dyDescent="0.2">
      <c r="A34" s="17" t="s">
        <v>28</v>
      </c>
      <c r="B34" s="18">
        <v>704.92700000000002</v>
      </c>
      <c r="C34" s="19">
        <v>7.8232903676550896</v>
      </c>
      <c r="D34" s="18">
        <v>6363.2529999999997</v>
      </c>
      <c r="E34" s="19">
        <v>1.6543714271615499</v>
      </c>
      <c r="F34" s="18">
        <v>1048.731</v>
      </c>
      <c r="G34" s="19">
        <v>0.113150504752887</v>
      </c>
      <c r="H34" s="18">
        <v>0.34200000000000003</v>
      </c>
      <c r="I34" s="19">
        <v>4.2207192982456103</v>
      </c>
      <c r="J34" s="18">
        <v>823.072</v>
      </c>
      <c r="K34" s="19">
        <v>1.31918080435247</v>
      </c>
      <c r="L34" s="18">
        <v>0</v>
      </c>
      <c r="M34" s="21">
        <v>0</v>
      </c>
    </row>
    <row r="35" spans="1:13" s="40" customFormat="1" x14ac:dyDescent="0.2">
      <c r="A35" s="41" t="s">
        <v>10</v>
      </c>
      <c r="B35" s="44">
        <f>SUM(B21:B34)</f>
        <v>60443.757000000005</v>
      </c>
      <c r="C35" s="46">
        <f>((B21*C21)+(B22*C22)+(B23*C23)+(B24*C24)+(B25*C25)+(B26*C26)+(B27*C27)+(B28*C28)+(B29*C29)+(B30*C30)+(B31*C31)+(B32*C32)+(B33*C33)+(B34*C34))/B35</f>
        <v>4.3268317341524618</v>
      </c>
      <c r="D35" s="44">
        <f>SUM(D21:D34)</f>
        <v>315092.72400000005</v>
      </c>
      <c r="E35" s="46">
        <f>((D21*E21)+(D22*E22)+(D23*E23)+(D24*E24)+(D25*E25)+(D26*E26)+(D27*E27)+(D28*E28)+(D29*E29)+(D30*E30)+(D31*E31)+(D32*E32)+(D33*E33)+(D34*E34))/D35</f>
        <v>1.6034661157615311</v>
      </c>
      <c r="F35" s="44">
        <f>SUM(F21:F34)</f>
        <v>8441.2690000000002</v>
      </c>
      <c r="G35" s="46">
        <f>((F21*G21)+(F22*G22)+(F23*G23)+(F24*G24)+(F25*G25)+(F26*G26)+(F27*G27)+(F28*G28)+(F29*G29)+(F30*G30)+(F31*G31)+(F32*G32)+(F33*G33)+(F34*G34))/F35</f>
        <v>0.24307949361642195</v>
      </c>
      <c r="H35" s="44">
        <f>SUM(H21:H34)</f>
        <v>1095.3310000000001</v>
      </c>
      <c r="I35" s="46">
        <f>((H21*I21)+(H22*I22)+(H23*I23)+(H24*I24)+(H25*I25)+(H26*I26)+(H27*I27)+(H28*I28)+(H29*I29)+(H30*I30)+(H31*I31)+(H32*I32)+(H33*I33)+(H34*I34))/H35</f>
        <v>3.9370121442741945</v>
      </c>
      <c r="J35" s="44">
        <f>SUM(J21:J34)</f>
        <v>18603.415000000001</v>
      </c>
      <c r="K35" s="46">
        <f>((J21*K21)+(J22*K22)+(J23*K23)+(J24*K24)+(J25*K25)+(J26*K26)+(J27*K27)+(J28*K28)+(J29*K29)+(J30*K30)+(J31*K31)+(J32*K32)+(J33*K33)+(J34*K34))/J35</f>
        <v>1.8119264229175112</v>
      </c>
      <c r="L35" s="44">
        <f>SUM(L21:L34)</f>
        <v>450.40499999999997</v>
      </c>
      <c r="M35" s="46">
        <f>((L21*M21)+(L22*M22)+(L23*M23)+(L24*M24)+(L25*M25)+(L26*M26)+(L27*M27)+(L28*M28)+(L29*M29)+(L30*M30)+(L31*M31)+(L32*M32)+(L33*M33)+(L34*M34))/L35</f>
        <v>0.20740994216316422</v>
      </c>
    </row>
    <row r="38" spans="1:13" s="40" customFormat="1" ht="15.75" x14ac:dyDescent="0.25">
      <c r="A38" s="39" t="s">
        <v>11</v>
      </c>
    </row>
    <row r="39" spans="1:13" x14ac:dyDescent="0.2">
      <c r="A39" s="24" t="s">
        <v>12</v>
      </c>
    </row>
    <row r="40" spans="1:13" x14ac:dyDescent="0.2">
      <c r="A40" s="25" t="s">
        <v>13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C35:D35 E35:F35 G35:H35 I35:J35 K35 C14 E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0" customFormat="1" ht="27.75" x14ac:dyDescent="0.4">
      <c r="A1" s="27" t="s">
        <v>31</v>
      </c>
      <c r="B1" s="28"/>
      <c r="C1" s="29"/>
      <c r="D1" s="29"/>
      <c r="E1" s="29"/>
      <c r="F1" s="29"/>
      <c r="G1" s="29"/>
    </row>
    <row r="2" spans="1:7" s="38" customFormat="1" ht="18" x14ac:dyDescent="0.25">
      <c r="A2" s="35" t="s">
        <v>29</v>
      </c>
      <c r="B2" s="36"/>
      <c r="C2" s="37"/>
      <c r="D2" s="37"/>
      <c r="E2" s="37"/>
      <c r="F2" s="37"/>
      <c r="G2" s="37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0" customFormat="1" ht="15.75" x14ac:dyDescent="0.25">
      <c r="A8" s="39" t="s">
        <v>33</v>
      </c>
    </row>
    <row r="9" spans="1:7" x14ac:dyDescent="0.2">
      <c r="B9" s="9" t="s">
        <v>30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0" customFormat="1" x14ac:dyDescent="0.2">
      <c r="A11" s="41" t="s">
        <v>4</v>
      </c>
      <c r="B11" s="42" t="s">
        <v>5</v>
      </c>
      <c r="C11" s="43" t="s">
        <v>6</v>
      </c>
      <c r="D11" s="42" t="s">
        <v>5</v>
      </c>
      <c r="E11" s="43" t="s">
        <v>7</v>
      </c>
      <c r="F11" s="42" t="s">
        <v>5</v>
      </c>
      <c r="G11" s="43" t="s">
        <v>7</v>
      </c>
    </row>
    <row r="12" spans="1:7" x14ac:dyDescent="0.2">
      <c r="A12" s="14" t="s">
        <v>8</v>
      </c>
      <c r="B12" s="15">
        <f t="shared" ref="B12:G12" si="0">B35</f>
        <v>43178.093999999997</v>
      </c>
      <c r="C12" s="16">
        <f t="shared" si="0"/>
        <v>4.491820188936547</v>
      </c>
      <c r="D12" s="15">
        <f t="shared" si="0"/>
        <v>308348.239</v>
      </c>
      <c r="E12" s="16">
        <f t="shared" si="0"/>
        <v>1.7706031095251364</v>
      </c>
      <c r="F12" s="15">
        <f t="shared" si="0"/>
        <v>21364.22</v>
      </c>
      <c r="G12" s="16">
        <f t="shared" si="0"/>
        <v>0.28120119377164265</v>
      </c>
    </row>
    <row r="13" spans="1:7" x14ac:dyDescent="0.2">
      <c r="A13" s="17" t="s">
        <v>9</v>
      </c>
      <c r="B13" s="18">
        <f t="shared" ref="B13:G13" si="1">H35</f>
        <v>888.37299999999993</v>
      </c>
      <c r="C13" s="19">
        <f t="shared" si="1"/>
        <v>4.1651070147336746</v>
      </c>
      <c r="D13" s="18">
        <f t="shared" si="1"/>
        <v>17567.968000000001</v>
      </c>
      <c r="E13" s="19">
        <f t="shared" si="1"/>
        <v>1.9488802881471556</v>
      </c>
      <c r="F13" s="18">
        <f t="shared" si="1"/>
        <v>3034.5309999999999</v>
      </c>
      <c r="G13" s="19">
        <f t="shared" si="1"/>
        <v>0.23045280572187246</v>
      </c>
    </row>
    <row r="14" spans="1:7" s="40" customFormat="1" x14ac:dyDescent="0.2">
      <c r="A14" s="41" t="s">
        <v>10</v>
      </c>
      <c r="B14" s="44">
        <f>SUM(B12:B13)</f>
        <v>44066.466999999997</v>
      </c>
      <c r="C14" s="45">
        <f>((B12*C12)+(B13*C13))/B14</f>
        <v>4.4852337030558855</v>
      </c>
      <c r="D14" s="44">
        <f>SUM(D12:D13)</f>
        <v>325916.20699999999</v>
      </c>
      <c r="E14" s="45">
        <f>((D12*E12)+(D13*E13))/D14</f>
        <v>1.7802128426463923</v>
      </c>
      <c r="F14" s="44">
        <f>SUM(F12:F13)</f>
        <v>24398.751</v>
      </c>
      <c r="G14" s="45">
        <f>((F12*G12)+(F13*G13))/F14</f>
        <v>0.27488949540900687</v>
      </c>
    </row>
    <row r="17" spans="1:13" s="40" customFormat="1" ht="15.75" x14ac:dyDescent="0.25">
      <c r="A17" s="39" t="s">
        <v>32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0" customFormat="1" x14ac:dyDescent="0.2">
      <c r="A20" s="41" t="s">
        <v>14</v>
      </c>
      <c r="B20" s="42" t="s">
        <v>5</v>
      </c>
      <c r="C20" s="43" t="s">
        <v>6</v>
      </c>
      <c r="D20" s="42" t="s">
        <v>5</v>
      </c>
      <c r="E20" s="43" t="s">
        <v>7</v>
      </c>
      <c r="F20" s="42" t="s">
        <v>5</v>
      </c>
      <c r="G20" s="43" t="s">
        <v>7</v>
      </c>
      <c r="H20" s="42" t="s">
        <v>5</v>
      </c>
      <c r="I20" s="43" t="s">
        <v>6</v>
      </c>
      <c r="J20" s="42" t="s">
        <v>5</v>
      </c>
      <c r="K20" s="43" t="s">
        <v>7</v>
      </c>
      <c r="L20" s="42" t="s">
        <v>5</v>
      </c>
      <c r="M20" s="43" t="s">
        <v>7</v>
      </c>
    </row>
    <row r="21" spans="1:13" x14ac:dyDescent="0.2">
      <c r="A21" s="14" t="s">
        <v>15</v>
      </c>
      <c r="B21" s="15">
        <v>1919.896</v>
      </c>
      <c r="C21" s="16">
        <v>5.4050229220749504</v>
      </c>
      <c r="D21" s="15">
        <v>2392.6469999999999</v>
      </c>
      <c r="E21" s="16">
        <v>0.59610798667751697</v>
      </c>
      <c r="F21" s="15">
        <v>0</v>
      </c>
      <c r="G21" s="20">
        <v>0</v>
      </c>
      <c r="H21" s="15">
        <v>0</v>
      </c>
      <c r="I21" s="20">
        <v>0</v>
      </c>
      <c r="J21" s="15">
        <v>0</v>
      </c>
      <c r="K21" s="20">
        <v>0</v>
      </c>
      <c r="L21" s="15">
        <v>0</v>
      </c>
      <c r="M21" s="20">
        <v>0</v>
      </c>
    </row>
    <row r="22" spans="1:13" x14ac:dyDescent="0.2">
      <c r="A22" s="17" t="s">
        <v>16</v>
      </c>
      <c r="B22" s="18">
        <v>3422.79</v>
      </c>
      <c r="C22" s="19">
        <v>5.2296408523456002</v>
      </c>
      <c r="D22" s="18">
        <v>17359.600999999999</v>
      </c>
      <c r="E22" s="19">
        <v>1.2343085531170901</v>
      </c>
      <c r="F22" s="18">
        <v>785.66099999999994</v>
      </c>
      <c r="G22" s="19">
        <v>0.32100004582128899</v>
      </c>
      <c r="H22" s="18">
        <v>0</v>
      </c>
      <c r="I22" s="21">
        <v>0</v>
      </c>
      <c r="J22" s="18">
        <v>0</v>
      </c>
      <c r="K22" s="21">
        <v>0</v>
      </c>
      <c r="L22" s="18">
        <v>0</v>
      </c>
      <c r="M22" s="21">
        <v>0</v>
      </c>
    </row>
    <row r="23" spans="1:13" x14ac:dyDescent="0.2">
      <c r="A23" s="17" t="s">
        <v>17</v>
      </c>
      <c r="B23" s="18">
        <v>2407.6080000000002</v>
      </c>
      <c r="C23" s="19">
        <v>4.8184851985871502</v>
      </c>
      <c r="D23" s="18">
        <v>33832.747000000003</v>
      </c>
      <c r="E23" s="19">
        <v>2.1853552356833501</v>
      </c>
      <c r="F23" s="18">
        <v>7426.5829999999996</v>
      </c>
      <c r="G23" s="19">
        <v>0.253993872552155</v>
      </c>
      <c r="H23" s="18">
        <v>0</v>
      </c>
      <c r="I23" s="21">
        <v>0</v>
      </c>
      <c r="J23" s="18">
        <v>2439.9720000000002</v>
      </c>
      <c r="K23" s="19">
        <v>2.6473164573200001</v>
      </c>
      <c r="L23" s="18">
        <v>1146.2560000000001</v>
      </c>
      <c r="M23" s="19">
        <v>0.19099470798844201</v>
      </c>
    </row>
    <row r="24" spans="1:13" x14ac:dyDescent="0.2">
      <c r="A24" s="17" t="s">
        <v>18</v>
      </c>
      <c r="B24" s="18">
        <v>3019.6790000000001</v>
      </c>
      <c r="C24" s="19">
        <v>4.5272277324841497</v>
      </c>
      <c r="D24" s="18">
        <v>28701.383999999998</v>
      </c>
      <c r="E24" s="19">
        <v>1.5340880827210299</v>
      </c>
      <c r="F24" s="22">
        <v>1773.864</v>
      </c>
      <c r="G24" s="23">
        <v>0.23810518619240301</v>
      </c>
      <c r="H24" s="18">
        <v>373.30500000000001</v>
      </c>
      <c r="I24" s="19">
        <v>4.2625782483492003</v>
      </c>
      <c r="J24" s="18">
        <v>9387.6370000000006</v>
      </c>
      <c r="K24" s="19">
        <v>1.9164751967933999</v>
      </c>
      <c r="L24" s="18">
        <v>1538.635</v>
      </c>
      <c r="M24" s="19">
        <v>0.25235485544004899</v>
      </c>
    </row>
    <row r="25" spans="1:13" x14ac:dyDescent="0.2">
      <c r="A25" s="17" t="s">
        <v>19</v>
      </c>
      <c r="B25" s="18">
        <v>583.62599999999998</v>
      </c>
      <c r="C25" s="19">
        <v>3.5346147789851701</v>
      </c>
      <c r="D25" s="18">
        <v>19483.47</v>
      </c>
      <c r="E25" s="19">
        <v>2.22968473013277</v>
      </c>
      <c r="F25" s="18">
        <v>130.02699999999999</v>
      </c>
      <c r="G25" s="26">
        <v>0.86699999999999999</v>
      </c>
      <c r="H25" s="18">
        <v>0</v>
      </c>
      <c r="I25" s="21">
        <v>0</v>
      </c>
      <c r="J25" s="18">
        <v>3163.08</v>
      </c>
      <c r="K25" s="19">
        <v>2.0775855672319401</v>
      </c>
      <c r="L25" s="18">
        <v>0</v>
      </c>
      <c r="M25" s="21">
        <v>0</v>
      </c>
    </row>
    <row r="26" spans="1:13" x14ac:dyDescent="0.2">
      <c r="A26" s="17" t="s">
        <v>20</v>
      </c>
      <c r="B26" s="18">
        <v>2458.386</v>
      </c>
      <c r="C26" s="19">
        <v>4.8317587376433204</v>
      </c>
      <c r="D26" s="18">
        <v>44111.91</v>
      </c>
      <c r="E26" s="19">
        <v>2.16989520562587</v>
      </c>
      <c r="F26" s="18">
        <v>7637.665</v>
      </c>
      <c r="G26" s="19">
        <v>0.27495601116309798</v>
      </c>
      <c r="H26" s="18">
        <v>0</v>
      </c>
      <c r="I26" s="21">
        <v>0</v>
      </c>
      <c r="J26" s="18">
        <v>886.90899999999999</v>
      </c>
      <c r="K26" s="19">
        <v>0.96136173722444995</v>
      </c>
      <c r="L26" s="18">
        <v>0</v>
      </c>
      <c r="M26" s="21">
        <v>0</v>
      </c>
    </row>
    <row r="27" spans="1:13" x14ac:dyDescent="0.2">
      <c r="A27" s="17" t="s">
        <v>21</v>
      </c>
      <c r="B27" s="18">
        <v>1370.836</v>
      </c>
      <c r="C27" s="19">
        <v>5.6491364174853897</v>
      </c>
      <c r="D27" s="18">
        <v>26426.605</v>
      </c>
      <c r="E27" s="19">
        <v>2.0906175667286799</v>
      </c>
      <c r="F27" s="18">
        <v>0</v>
      </c>
      <c r="G27" s="21">
        <v>0</v>
      </c>
      <c r="H27" s="18">
        <v>0</v>
      </c>
      <c r="I27" s="21">
        <v>0</v>
      </c>
      <c r="J27" s="18">
        <v>0</v>
      </c>
      <c r="K27" s="21">
        <v>0</v>
      </c>
      <c r="L27" s="18">
        <v>0</v>
      </c>
      <c r="M27" s="21">
        <v>0</v>
      </c>
    </row>
    <row r="28" spans="1:13" x14ac:dyDescent="0.2">
      <c r="A28" s="17" t="s">
        <v>22</v>
      </c>
      <c r="B28" s="18">
        <v>2701.14</v>
      </c>
      <c r="C28" s="19">
        <v>4.82490585937789</v>
      </c>
      <c r="D28" s="18">
        <v>31605.876</v>
      </c>
      <c r="E28" s="19">
        <v>1.7912808715063</v>
      </c>
      <c r="F28" s="18">
        <v>0</v>
      </c>
      <c r="G28" s="21">
        <v>0</v>
      </c>
      <c r="H28" s="18">
        <v>0</v>
      </c>
      <c r="I28" s="21">
        <v>0</v>
      </c>
      <c r="J28" s="18">
        <v>0</v>
      </c>
      <c r="K28" s="21">
        <v>0</v>
      </c>
      <c r="L28" s="18">
        <v>0</v>
      </c>
      <c r="M28" s="21">
        <v>0</v>
      </c>
    </row>
    <row r="29" spans="1:13" x14ac:dyDescent="0.2">
      <c r="A29" s="17" t="s">
        <v>23</v>
      </c>
      <c r="B29" s="18">
        <v>7534.6360000000004</v>
      </c>
      <c r="C29" s="19">
        <v>4.00002646936096</v>
      </c>
      <c r="D29" s="18">
        <v>25632.720000000001</v>
      </c>
      <c r="E29" s="19">
        <v>1.7053595871604701</v>
      </c>
      <c r="F29" s="18">
        <v>2141.1120000000001</v>
      </c>
      <c r="G29" s="19">
        <v>0.37392326090368</v>
      </c>
      <c r="H29" s="18">
        <v>514.68600000000004</v>
      </c>
      <c r="I29" s="19">
        <v>4.0937284383099604</v>
      </c>
      <c r="J29" s="18">
        <v>871.40899999999999</v>
      </c>
      <c r="K29" s="19">
        <v>1.3087248972640899</v>
      </c>
      <c r="L29" s="18">
        <v>0</v>
      </c>
      <c r="M29" s="21">
        <v>0</v>
      </c>
    </row>
    <row r="30" spans="1:13" x14ac:dyDescent="0.2">
      <c r="A30" s="17" t="s">
        <v>24</v>
      </c>
      <c r="B30" s="18">
        <v>6653.4610000000002</v>
      </c>
      <c r="C30" s="19">
        <v>4.4497859801087003</v>
      </c>
      <c r="D30" s="18">
        <v>28032.208999999999</v>
      </c>
      <c r="E30" s="19">
        <v>1.31052711675345</v>
      </c>
      <c r="F30" s="18">
        <v>303.01400000000001</v>
      </c>
      <c r="G30" s="19">
        <v>0.52724326928788801</v>
      </c>
      <c r="H30" s="18">
        <v>0</v>
      </c>
      <c r="I30" s="21">
        <v>0</v>
      </c>
      <c r="J30" s="18">
        <v>0</v>
      </c>
      <c r="K30" s="21">
        <v>0</v>
      </c>
      <c r="L30" s="18">
        <v>349.64</v>
      </c>
      <c r="M30" s="19">
        <v>0.26342906990046899</v>
      </c>
    </row>
    <row r="31" spans="1:13" x14ac:dyDescent="0.2">
      <c r="A31" s="17" t="s">
        <v>25</v>
      </c>
      <c r="B31" s="18">
        <v>2009.93</v>
      </c>
      <c r="C31" s="19">
        <v>4.3021113924365499</v>
      </c>
      <c r="D31" s="18">
        <v>15136.787</v>
      </c>
      <c r="E31" s="19">
        <v>1.7786743988007501</v>
      </c>
      <c r="F31" s="18">
        <v>0</v>
      </c>
      <c r="G31" s="21">
        <v>0</v>
      </c>
      <c r="H31" s="18">
        <v>0</v>
      </c>
      <c r="I31" s="21">
        <v>0</v>
      </c>
      <c r="J31" s="18">
        <v>0</v>
      </c>
      <c r="K31" s="21">
        <v>0</v>
      </c>
      <c r="L31" s="18">
        <v>0</v>
      </c>
      <c r="M31" s="21">
        <v>0</v>
      </c>
    </row>
    <row r="32" spans="1:13" x14ac:dyDescent="0.2">
      <c r="A32" s="17" t="s">
        <v>26</v>
      </c>
      <c r="B32" s="18">
        <v>8508.884</v>
      </c>
      <c r="C32" s="19">
        <v>3.7608035371030999</v>
      </c>
      <c r="D32" s="18">
        <v>28092.027999999998</v>
      </c>
      <c r="E32" s="19">
        <v>1.1968536295065599</v>
      </c>
      <c r="F32" s="18">
        <v>113.991</v>
      </c>
      <c r="G32" s="19">
        <v>0.42299999999999999</v>
      </c>
      <c r="H32" s="18">
        <v>0</v>
      </c>
      <c r="I32" s="21">
        <v>0</v>
      </c>
      <c r="J32" s="18">
        <v>0</v>
      </c>
      <c r="K32" s="21">
        <v>0</v>
      </c>
      <c r="L32" s="18">
        <v>0</v>
      </c>
      <c r="M32" s="21">
        <v>0</v>
      </c>
    </row>
    <row r="33" spans="1:13" x14ac:dyDescent="0.2">
      <c r="A33" s="17" t="s">
        <v>27</v>
      </c>
      <c r="B33" s="18">
        <v>0</v>
      </c>
      <c r="C33" s="21">
        <v>0</v>
      </c>
      <c r="D33" s="18">
        <v>1440.2719999999999</v>
      </c>
      <c r="E33" s="19">
        <v>1.3432469984836199</v>
      </c>
      <c r="F33" s="18">
        <v>0</v>
      </c>
      <c r="G33" s="21">
        <v>0</v>
      </c>
      <c r="H33" s="18">
        <v>0</v>
      </c>
      <c r="I33" s="21">
        <v>0</v>
      </c>
      <c r="J33" s="18">
        <v>0</v>
      </c>
      <c r="K33" s="21">
        <v>0</v>
      </c>
      <c r="L33" s="18">
        <v>0</v>
      </c>
      <c r="M33" s="21">
        <v>0</v>
      </c>
    </row>
    <row r="34" spans="1:13" x14ac:dyDescent="0.2">
      <c r="A34" s="17" t="s">
        <v>28</v>
      </c>
      <c r="B34" s="18">
        <v>587.22199999999998</v>
      </c>
      <c r="C34" s="19">
        <v>9.0067817809959401</v>
      </c>
      <c r="D34" s="18">
        <v>6099.9830000000002</v>
      </c>
      <c r="E34" s="19">
        <v>1.8342228960310201</v>
      </c>
      <c r="F34" s="18">
        <v>1052.3030000000001</v>
      </c>
      <c r="G34" s="19">
        <v>0.21422249960325099</v>
      </c>
      <c r="H34" s="18">
        <v>0.38200000000000001</v>
      </c>
      <c r="I34" s="19">
        <v>5.08409947643979</v>
      </c>
      <c r="J34" s="18">
        <v>818.96100000000001</v>
      </c>
      <c r="K34" s="19">
        <v>1.49295345321694</v>
      </c>
      <c r="L34" s="18">
        <v>0</v>
      </c>
      <c r="M34" s="19">
        <v>0</v>
      </c>
    </row>
    <row r="35" spans="1:13" s="40" customFormat="1" x14ac:dyDescent="0.2">
      <c r="A35" s="41" t="s">
        <v>10</v>
      </c>
      <c r="B35" s="44">
        <f>SUM(B21:B34)</f>
        <v>43178.093999999997</v>
      </c>
      <c r="C35" s="46">
        <f>((B21*C21)+(B22*C22)+(B23*C23)+(B24*C24)+(B25*C25)+(B26*C26)+(B27*C27)+(B28*C28)+(B29*C29)+(B30*C30)+(B31*C31)+(B32*C32)+(B33*C33)+(B34*C34))/B35</f>
        <v>4.491820188936547</v>
      </c>
      <c r="D35" s="44">
        <f>SUM(D21:D34)</f>
        <v>308348.239</v>
      </c>
      <c r="E35" s="46">
        <f>((D21*E21)+(D22*E22)+(D23*E23)+(D24*E24)+(D25*E25)+(D26*E26)+(D27*E27)+(D28*E28)+(D29*E29)+(D30*E30)+(D31*E31)+(D32*E32)+(D33*E33)+(D34*E34))/D35</f>
        <v>1.7706031095251364</v>
      </c>
      <c r="F35" s="44">
        <f>SUM(F21:F34)</f>
        <v>21364.22</v>
      </c>
      <c r="G35" s="46">
        <f>((F21*G21)+(F22*G22)+(F23*G23)+(F24*G24)+(F25*G25)+(F26*G26)+(F27*G27)+(F28*G28)+(F29*G29)+(F30*G30)+(F31*G31)+(F32*G32)+(F33*G33)+(F34*G34))/F35</f>
        <v>0.28120119377164265</v>
      </c>
      <c r="H35" s="44">
        <f>SUM(H21:H34)</f>
        <v>888.37299999999993</v>
      </c>
      <c r="I35" s="46">
        <f>((H21*I21)+(H22*I22)+(H23*I23)+(H24*I24)+(H25*I25)+(H26*I26)+(H27*I27)+(H28*I28)+(H29*I29)+(H30*I30)+(H31*I31)+(H32*I32)+(H33*I33)+(H34*I34))/H35</f>
        <v>4.1651070147336746</v>
      </c>
      <c r="J35" s="44">
        <f>SUM(J21:J34)</f>
        <v>17567.968000000001</v>
      </c>
      <c r="K35" s="46">
        <f>((J21*K21)+(J22*K22)+(J23*K23)+(J24*K24)+(J25*K25)+(J26*K26)+(J27*K27)+(J28*K28)+(J29*K29)+(J30*K30)+(J31*K31)+(J32*K32)+(J33*K33)+(J34*K34))/J35</f>
        <v>1.9488802881471556</v>
      </c>
      <c r="L35" s="44">
        <f>SUM(L21:L34)</f>
        <v>3034.5309999999999</v>
      </c>
      <c r="M35" s="46">
        <f>((L21*M21)+(L22*M22)+(L23*M23)+(L24*M24)+(L25*M25)+(L26*M26)+(L27*M27)+(L28*M28)+(L29*M29)+(L30*M30)+(L31*M31)+(L32*M32)+(L33*M33)+(L34*M34))/L35</f>
        <v>0.23045280572187246</v>
      </c>
    </row>
    <row r="38" spans="1:13" s="40" customFormat="1" ht="15.75" x14ac:dyDescent="0.25">
      <c r="A38" s="39" t="s">
        <v>11</v>
      </c>
    </row>
    <row r="39" spans="1:13" x14ac:dyDescent="0.2">
      <c r="A39" s="24" t="s">
        <v>12</v>
      </c>
    </row>
    <row r="40" spans="1:13" x14ac:dyDescent="0.2">
      <c r="A40" s="25" t="s">
        <v>13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C14:D14 E14:F14 C35:D35 E35:F35 G35:H35 I35:J35 K35:L3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0" customFormat="1" ht="27.75" x14ac:dyDescent="0.4">
      <c r="A1" s="27" t="s">
        <v>31</v>
      </c>
      <c r="B1" s="28"/>
      <c r="C1" s="29"/>
      <c r="D1" s="29"/>
      <c r="E1" s="29"/>
      <c r="F1" s="29"/>
      <c r="G1" s="29"/>
    </row>
    <row r="2" spans="1:7" s="38" customFormat="1" ht="18" x14ac:dyDescent="0.25">
      <c r="A2" s="35" t="s">
        <v>29</v>
      </c>
      <c r="B2" s="36"/>
      <c r="C2" s="37"/>
      <c r="D2" s="37"/>
      <c r="E2" s="37"/>
      <c r="F2" s="37"/>
      <c r="G2" s="37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0" customFormat="1" ht="15.75" x14ac:dyDescent="0.25">
      <c r="A8" s="39" t="s">
        <v>38</v>
      </c>
    </row>
    <row r="9" spans="1:7" x14ac:dyDescent="0.2">
      <c r="B9" s="9" t="s">
        <v>30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0" customFormat="1" x14ac:dyDescent="0.2">
      <c r="A11" s="41" t="s">
        <v>4</v>
      </c>
      <c r="B11" s="42" t="s">
        <v>5</v>
      </c>
      <c r="C11" s="43" t="s">
        <v>6</v>
      </c>
      <c r="D11" s="42" t="s">
        <v>5</v>
      </c>
      <c r="E11" s="43" t="s">
        <v>7</v>
      </c>
      <c r="F11" s="42" t="s">
        <v>5</v>
      </c>
      <c r="G11" s="43" t="s">
        <v>7</v>
      </c>
    </row>
    <row r="12" spans="1:7" x14ac:dyDescent="0.2">
      <c r="A12" s="14" t="s">
        <v>8</v>
      </c>
      <c r="B12" s="15">
        <f t="shared" ref="B12:G12" si="0">B35</f>
        <v>25372.597999999998</v>
      </c>
      <c r="C12" s="16">
        <f t="shared" si="0"/>
        <v>4.5914117442368356</v>
      </c>
      <c r="D12" s="15">
        <f t="shared" si="0"/>
        <v>301045.78400000004</v>
      </c>
      <c r="E12" s="16">
        <f t="shared" si="0"/>
        <v>1.954966799305849</v>
      </c>
      <c r="F12" s="15">
        <f t="shared" si="0"/>
        <v>71260.760999999999</v>
      </c>
      <c r="G12" s="16">
        <f t="shared" si="0"/>
        <v>0.26922579662038693</v>
      </c>
    </row>
    <row r="13" spans="1:7" x14ac:dyDescent="0.2">
      <c r="A13" s="17" t="s">
        <v>9</v>
      </c>
      <c r="B13" s="18">
        <f t="shared" ref="B13:G13" si="1">H35</f>
        <v>508.56599999999997</v>
      </c>
      <c r="C13" s="19">
        <f t="shared" si="1"/>
        <v>4.200450323065243</v>
      </c>
      <c r="D13" s="18">
        <f t="shared" si="1"/>
        <v>17103.477000000003</v>
      </c>
      <c r="E13" s="19">
        <f t="shared" si="1"/>
        <v>2.0875074479884965</v>
      </c>
      <c r="F13" s="18">
        <f t="shared" si="1"/>
        <v>10584.960999999999</v>
      </c>
      <c r="G13" s="19">
        <f t="shared" si="1"/>
        <v>0.25360415650090717</v>
      </c>
    </row>
    <row r="14" spans="1:7" s="40" customFormat="1" x14ac:dyDescent="0.2">
      <c r="A14" s="41" t="s">
        <v>10</v>
      </c>
      <c r="B14" s="44">
        <f>SUM(B12:B13)</f>
        <v>25881.163999999997</v>
      </c>
      <c r="C14" s="45">
        <f>((B12*C12)+(B13*C13))/B14</f>
        <v>4.5837293352802853</v>
      </c>
      <c r="D14" s="44">
        <f>SUM(D12:D13)</f>
        <v>318149.26100000006</v>
      </c>
      <c r="E14" s="45">
        <f>((D12*E12)+(D13*E13))/D14</f>
        <v>1.9620920898980179</v>
      </c>
      <c r="F14" s="44">
        <f>SUM(F12:F13)</f>
        <v>81845.721999999994</v>
      </c>
      <c r="G14" s="45">
        <f>((F12*G12)+(F13*G13))/F14</f>
        <v>0.26720547781348913</v>
      </c>
    </row>
    <row r="17" spans="1:13" s="40" customFormat="1" ht="15.75" x14ac:dyDescent="0.25">
      <c r="A17" s="39" t="s">
        <v>39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0" customFormat="1" x14ac:dyDescent="0.2">
      <c r="A20" s="41" t="s">
        <v>14</v>
      </c>
      <c r="B20" s="42" t="s">
        <v>5</v>
      </c>
      <c r="C20" s="43" t="s">
        <v>6</v>
      </c>
      <c r="D20" s="42" t="s">
        <v>5</v>
      </c>
      <c r="E20" s="43" t="s">
        <v>7</v>
      </c>
      <c r="F20" s="42" t="s">
        <v>5</v>
      </c>
      <c r="G20" s="43" t="s">
        <v>7</v>
      </c>
      <c r="H20" s="42" t="s">
        <v>5</v>
      </c>
      <c r="I20" s="43" t="s">
        <v>6</v>
      </c>
      <c r="J20" s="42" t="s">
        <v>5</v>
      </c>
      <c r="K20" s="43" t="s">
        <v>7</v>
      </c>
      <c r="L20" s="42" t="s">
        <v>5</v>
      </c>
      <c r="M20" s="43" t="s">
        <v>7</v>
      </c>
    </row>
    <row r="21" spans="1:13" x14ac:dyDescent="0.2">
      <c r="A21" s="14" t="s">
        <v>15</v>
      </c>
      <c r="B21" s="15">
        <v>1326.463</v>
      </c>
      <c r="C21" s="16">
        <v>5.8219390084759199</v>
      </c>
      <c r="D21" s="15">
        <v>2390.7420000000002</v>
      </c>
      <c r="E21" s="16">
        <v>0.73082453313657403</v>
      </c>
      <c r="F21" s="15">
        <v>0</v>
      </c>
      <c r="G21" s="20">
        <v>0</v>
      </c>
      <c r="H21" s="15">
        <v>0</v>
      </c>
      <c r="I21" s="20">
        <v>0</v>
      </c>
      <c r="J21" s="15">
        <v>0</v>
      </c>
      <c r="K21" s="20">
        <v>0</v>
      </c>
      <c r="L21" s="15">
        <v>0</v>
      </c>
      <c r="M21" s="20">
        <v>0</v>
      </c>
    </row>
    <row r="22" spans="1:13" x14ac:dyDescent="0.2">
      <c r="A22" s="17" t="s">
        <v>16</v>
      </c>
      <c r="B22" s="18">
        <v>1795.8979999999999</v>
      </c>
      <c r="C22" s="19">
        <v>5.5108480325720102</v>
      </c>
      <c r="D22" s="18">
        <v>16724.082999999999</v>
      </c>
      <c r="E22" s="19">
        <v>1.3264132405346201</v>
      </c>
      <c r="F22" s="18">
        <v>3714.576</v>
      </c>
      <c r="G22" s="19">
        <v>0.26905239332833703</v>
      </c>
      <c r="H22" s="18">
        <v>0</v>
      </c>
      <c r="I22" s="21">
        <v>0</v>
      </c>
      <c r="J22" s="18">
        <v>0</v>
      </c>
      <c r="K22" s="21">
        <v>0</v>
      </c>
      <c r="L22" s="18">
        <v>0</v>
      </c>
      <c r="M22" s="21">
        <v>0</v>
      </c>
    </row>
    <row r="23" spans="1:13" x14ac:dyDescent="0.2">
      <c r="A23" s="17" t="s">
        <v>17</v>
      </c>
      <c r="B23" s="18">
        <v>675.03599999999994</v>
      </c>
      <c r="C23" s="19">
        <v>5.4070787187646303</v>
      </c>
      <c r="D23" s="18">
        <v>31394.405999999999</v>
      </c>
      <c r="E23" s="19">
        <v>2.3962751316588098</v>
      </c>
      <c r="F23" s="18">
        <v>16703.611000000001</v>
      </c>
      <c r="G23" s="19">
        <v>0.28306477198253699</v>
      </c>
      <c r="H23" s="18">
        <v>0</v>
      </c>
      <c r="I23" s="21">
        <v>0</v>
      </c>
      <c r="J23" s="18">
        <v>2341.223</v>
      </c>
      <c r="K23" s="19">
        <v>2.9074098191415301</v>
      </c>
      <c r="L23" s="18">
        <v>2601.556</v>
      </c>
      <c r="M23" s="19">
        <v>0.244258409582573</v>
      </c>
    </row>
    <row r="24" spans="1:13" x14ac:dyDescent="0.2">
      <c r="A24" s="17" t="s">
        <v>18</v>
      </c>
      <c r="B24" s="18">
        <v>1025.6579999999999</v>
      </c>
      <c r="C24" s="19">
        <v>4.7986183396414797</v>
      </c>
      <c r="D24" s="18">
        <v>28631.381000000001</v>
      </c>
      <c r="E24" s="19">
        <v>1.6739248290887501</v>
      </c>
      <c r="F24" s="22">
        <v>11464.683999999999</v>
      </c>
      <c r="G24" s="23">
        <v>0.21312239700631999</v>
      </c>
      <c r="H24" s="18">
        <v>134.93700000000001</v>
      </c>
      <c r="I24" s="19">
        <v>4.3797147113097203</v>
      </c>
      <c r="J24" s="18">
        <v>9357.0529999999999</v>
      </c>
      <c r="K24" s="19">
        <v>2.02481359547712</v>
      </c>
      <c r="L24" s="18">
        <v>5363.0990000000002</v>
      </c>
      <c r="M24" s="19">
        <v>0.26761558830071902</v>
      </c>
    </row>
    <row r="25" spans="1:13" x14ac:dyDescent="0.2">
      <c r="A25" s="17" t="s">
        <v>19</v>
      </c>
      <c r="B25" s="18">
        <v>247.65199999999999</v>
      </c>
      <c r="C25" s="19">
        <v>5.6814404325424404</v>
      </c>
      <c r="D25" s="18">
        <v>19058.552</v>
      </c>
      <c r="E25" s="19">
        <v>2.4883930200993198</v>
      </c>
      <c r="F25" s="18">
        <v>2634.4409999999998</v>
      </c>
      <c r="G25" s="19">
        <v>0.34424221381310099</v>
      </c>
      <c r="H25" s="18">
        <v>0</v>
      </c>
      <c r="I25" s="21">
        <v>0</v>
      </c>
      <c r="J25" s="18">
        <v>2840.5540000000001</v>
      </c>
      <c r="K25" s="19">
        <v>2.2118573623314299</v>
      </c>
      <c r="L25" s="18">
        <v>935.31</v>
      </c>
      <c r="M25" s="19">
        <v>0.27924141835327299</v>
      </c>
    </row>
    <row r="26" spans="1:13" x14ac:dyDescent="0.2">
      <c r="A26" s="17" t="s">
        <v>20</v>
      </c>
      <c r="B26" s="18">
        <v>665.79700000000003</v>
      </c>
      <c r="C26" s="19">
        <v>5.2790697134411797</v>
      </c>
      <c r="D26" s="18">
        <v>42297.146000000001</v>
      </c>
      <c r="E26" s="19">
        <v>2.3933048760311202</v>
      </c>
      <c r="F26" s="18">
        <v>19013.635999999999</v>
      </c>
      <c r="G26" s="19">
        <v>0.25798771534282</v>
      </c>
      <c r="H26" s="18">
        <v>0</v>
      </c>
      <c r="I26" s="21">
        <v>0</v>
      </c>
      <c r="J26" s="18">
        <v>883.33299999999997</v>
      </c>
      <c r="K26" s="19">
        <v>1.1842069163044999</v>
      </c>
      <c r="L26" s="18">
        <v>974.30700000000002</v>
      </c>
      <c r="M26" s="19">
        <v>0.154924694167239</v>
      </c>
    </row>
    <row r="27" spans="1:13" x14ac:dyDescent="0.2">
      <c r="A27" s="17" t="s">
        <v>21</v>
      </c>
      <c r="B27" s="18">
        <v>232.226</v>
      </c>
      <c r="C27" s="19">
        <v>6.4540450983094102</v>
      </c>
      <c r="D27" s="18">
        <v>26766.536</v>
      </c>
      <c r="E27" s="19">
        <v>2.32780839874088</v>
      </c>
      <c r="F27" s="18">
        <v>2377.777</v>
      </c>
      <c r="G27" s="19">
        <v>0.22007194619175799</v>
      </c>
      <c r="H27" s="18">
        <v>0</v>
      </c>
      <c r="I27" s="21">
        <v>0</v>
      </c>
      <c r="J27" s="18">
        <v>0</v>
      </c>
      <c r="K27" s="21">
        <v>0</v>
      </c>
      <c r="L27" s="18">
        <v>0</v>
      </c>
      <c r="M27" s="21">
        <v>0</v>
      </c>
    </row>
    <row r="28" spans="1:13" x14ac:dyDescent="0.2">
      <c r="A28" s="17" t="s">
        <v>22</v>
      </c>
      <c r="B28" s="18">
        <v>638.87599999999998</v>
      </c>
      <c r="C28" s="19">
        <v>4.8125979344974601</v>
      </c>
      <c r="D28" s="18">
        <v>30909.72</v>
      </c>
      <c r="E28" s="19">
        <v>2.0012248759290001</v>
      </c>
      <c r="F28" s="18">
        <v>3869</v>
      </c>
      <c r="G28" s="19">
        <v>0.40874253217885798</v>
      </c>
      <c r="H28" s="18">
        <v>0</v>
      </c>
      <c r="I28" s="21">
        <v>0</v>
      </c>
      <c r="J28" s="18">
        <v>0</v>
      </c>
      <c r="K28" s="21">
        <v>0</v>
      </c>
      <c r="L28" s="18">
        <v>0</v>
      </c>
      <c r="M28" s="21">
        <v>0</v>
      </c>
    </row>
    <row r="29" spans="1:13" x14ac:dyDescent="0.2">
      <c r="A29" s="17" t="s">
        <v>23</v>
      </c>
      <c r="B29" s="18">
        <v>5248.5020000000004</v>
      </c>
      <c r="C29" s="19">
        <v>4.1423746017435104</v>
      </c>
      <c r="D29" s="18">
        <v>25704.767</v>
      </c>
      <c r="E29" s="19">
        <v>1.8755661391912199</v>
      </c>
      <c r="F29" s="18">
        <v>2529.8620000000001</v>
      </c>
      <c r="G29" s="19">
        <v>0.425793879666164</v>
      </c>
      <c r="H29" s="18">
        <v>357.42899999999997</v>
      </c>
      <c r="I29" s="19">
        <v>4.1381509670451999</v>
      </c>
      <c r="J29" s="18">
        <v>867.49300000000005</v>
      </c>
      <c r="K29" s="19">
        <v>1.44621137807452</v>
      </c>
      <c r="L29" s="18">
        <v>0</v>
      </c>
      <c r="M29" s="21">
        <v>0</v>
      </c>
    </row>
    <row r="30" spans="1:13" x14ac:dyDescent="0.2">
      <c r="A30" s="17" t="s">
        <v>24</v>
      </c>
      <c r="B30" s="18">
        <v>4435.1549999999997</v>
      </c>
      <c r="C30" s="19">
        <v>4.5367668541460198</v>
      </c>
      <c r="D30" s="18">
        <v>27768.976999999999</v>
      </c>
      <c r="E30" s="19">
        <v>1.4813670504318499</v>
      </c>
      <c r="F30" s="18">
        <v>3481.5610000000001</v>
      </c>
      <c r="G30" s="19">
        <v>0.27420380024937102</v>
      </c>
      <c r="H30" s="18">
        <v>0</v>
      </c>
      <c r="I30" s="21">
        <v>0</v>
      </c>
      <c r="J30" s="18">
        <v>0</v>
      </c>
      <c r="K30" s="21">
        <v>0</v>
      </c>
      <c r="L30" s="18">
        <v>344.577</v>
      </c>
      <c r="M30" s="19">
        <v>0.31241495805001501</v>
      </c>
    </row>
    <row r="31" spans="1:13" x14ac:dyDescent="0.2">
      <c r="A31" s="17" t="s">
        <v>25</v>
      </c>
      <c r="B31" s="18">
        <v>1569.5340000000001</v>
      </c>
      <c r="C31" s="19">
        <v>4.2670557362886097</v>
      </c>
      <c r="D31" s="18">
        <v>14839.335999999999</v>
      </c>
      <c r="E31" s="19">
        <v>1.90162341320393</v>
      </c>
      <c r="F31" s="18">
        <v>1347.4069999999999</v>
      </c>
      <c r="G31" s="19">
        <v>0.136732863937919</v>
      </c>
      <c r="H31" s="18">
        <v>0</v>
      </c>
      <c r="I31" s="21">
        <v>0</v>
      </c>
      <c r="J31" s="18">
        <v>0</v>
      </c>
      <c r="K31" s="21">
        <v>0</v>
      </c>
      <c r="L31" s="18">
        <v>0</v>
      </c>
      <c r="M31" s="21">
        <v>0</v>
      </c>
    </row>
    <row r="32" spans="1:13" x14ac:dyDescent="0.2">
      <c r="A32" s="17" t="s">
        <v>26</v>
      </c>
      <c r="B32" s="18">
        <v>7111.6009999999997</v>
      </c>
      <c r="C32" s="19">
        <v>3.9160485612170901</v>
      </c>
      <c r="D32" s="18">
        <v>27967.525000000001</v>
      </c>
      <c r="E32" s="19">
        <v>1.3442433892165999</v>
      </c>
      <c r="F32" s="18">
        <v>3084.3820000000001</v>
      </c>
      <c r="G32" s="19">
        <v>0.200011471665961</v>
      </c>
      <c r="H32" s="18">
        <v>0</v>
      </c>
      <c r="I32" s="21">
        <v>0</v>
      </c>
      <c r="J32" s="18">
        <v>0</v>
      </c>
      <c r="K32" s="21">
        <v>0</v>
      </c>
      <c r="L32" s="18">
        <v>0</v>
      </c>
      <c r="M32" s="21">
        <v>0</v>
      </c>
    </row>
    <row r="33" spans="1:13" x14ac:dyDescent="0.2">
      <c r="A33" s="17" t="s">
        <v>27</v>
      </c>
      <c r="B33" s="18">
        <v>0</v>
      </c>
      <c r="C33" s="21">
        <v>0</v>
      </c>
      <c r="D33" s="18">
        <v>1422.7349999999999</v>
      </c>
      <c r="E33" s="19">
        <v>1.4159511033326699</v>
      </c>
      <c r="F33" s="18">
        <v>0</v>
      </c>
      <c r="G33" s="21">
        <v>0</v>
      </c>
      <c r="H33" s="18">
        <v>0</v>
      </c>
      <c r="I33" s="21">
        <v>0</v>
      </c>
      <c r="J33" s="18">
        <v>0</v>
      </c>
      <c r="K33" s="21">
        <v>0</v>
      </c>
      <c r="L33" s="18">
        <v>0</v>
      </c>
      <c r="M33" s="21">
        <v>0</v>
      </c>
    </row>
    <row r="34" spans="1:13" x14ac:dyDescent="0.2">
      <c r="A34" s="17" t="s">
        <v>28</v>
      </c>
      <c r="B34" s="18">
        <v>400.2</v>
      </c>
      <c r="C34" s="19">
        <v>10.995437173913</v>
      </c>
      <c r="D34" s="18">
        <v>5169.8779999999997</v>
      </c>
      <c r="E34" s="19">
        <v>2.2152338438160402</v>
      </c>
      <c r="F34" s="18">
        <v>1039.8240000000001</v>
      </c>
      <c r="G34" s="19">
        <v>0.254229575389681</v>
      </c>
      <c r="H34" s="18">
        <v>16.2</v>
      </c>
      <c r="I34" s="19">
        <v>4.0818205555555602</v>
      </c>
      <c r="J34" s="18">
        <v>813.82100000000003</v>
      </c>
      <c r="K34" s="19">
        <v>1.67963862323533</v>
      </c>
      <c r="L34" s="18">
        <v>366.11200000000002</v>
      </c>
      <c r="M34" s="19">
        <v>0.25652468916615701</v>
      </c>
    </row>
    <row r="35" spans="1:13" s="40" customFormat="1" x14ac:dyDescent="0.2">
      <c r="A35" s="41" t="s">
        <v>10</v>
      </c>
      <c r="B35" s="44">
        <f>SUM(B21:B34)</f>
        <v>25372.597999999998</v>
      </c>
      <c r="C35" s="46">
        <f>((B21*C21)+(B22*C22)+(B23*C23)+(B24*C24)+(B25*C25)+(B26*C26)+(B27*C27)+(B28*C28)+(B29*C29)+(B30*C30)+(B31*C31)+(B32*C32)+(B33*C33)+(B34*C34))/B35</f>
        <v>4.5914117442368356</v>
      </c>
      <c r="D35" s="44">
        <f>SUM(D21:D34)</f>
        <v>301045.78400000004</v>
      </c>
      <c r="E35" s="46">
        <f>((D21*E21)+(D22*E22)+(D23*E23)+(D24*E24)+(D25*E25)+(D26*E26)+(D27*E27)+(D28*E28)+(D29*E29)+(D30*E30)+(D31*E31)+(D32*E32)+(D33*E33)+(D34*E34))/D35</f>
        <v>1.954966799305849</v>
      </c>
      <c r="F35" s="44">
        <f>SUM(F21:F34)</f>
        <v>71260.760999999999</v>
      </c>
      <c r="G35" s="46">
        <f>((F21*G21)+(F22*G22)+(F23*G23)+(F24*G24)+(F25*G25)+(F26*G26)+(F27*G27)+(F28*G28)+(F29*G29)+(F30*G30)+(F31*G31)+(F32*G32)+(F33*G33)+(F34*G34))/F35</f>
        <v>0.26922579662038693</v>
      </c>
      <c r="H35" s="44">
        <f>SUM(H21:H34)</f>
        <v>508.56599999999997</v>
      </c>
      <c r="I35" s="46">
        <f>((H21*I21)+(H22*I22)+(H23*I23)+(H24*I24)+(H25*I25)+(H26*I26)+(H27*I27)+(H28*I28)+(H29*I29)+(H30*I30)+(H31*I31)+(H32*I32)+(H33*I33)+(H34*I34))/H35</f>
        <v>4.200450323065243</v>
      </c>
      <c r="J35" s="44">
        <f>SUM(J21:J34)</f>
        <v>17103.477000000003</v>
      </c>
      <c r="K35" s="46">
        <f>((J21*K21)+(J22*K22)+(J23*K23)+(J24*K24)+(J25*K25)+(J26*K26)+(J27*K27)+(J28*K28)+(J29*K29)+(J30*K30)+(J31*K31)+(J32*K32)+(J33*K33)+(J34*K34))/J35</f>
        <v>2.0875074479884965</v>
      </c>
      <c r="L35" s="44">
        <f>SUM(L21:L34)</f>
        <v>10584.960999999999</v>
      </c>
      <c r="M35" s="46">
        <f>((L21*M21)+(L22*M22)+(L23*M23)+(L24*M24)+(L25*M25)+(L26*M26)+(L27*M27)+(L28*M28)+(L29*M29)+(L30*M30)+(L31*M31)+(L32*M32)+(L33*M33)+(L34*M34))/L35</f>
        <v>0.25360415650090717</v>
      </c>
    </row>
    <row r="38" spans="1:13" s="40" customFormat="1" ht="15.75" x14ac:dyDescent="0.25">
      <c r="A38" s="39" t="s">
        <v>11</v>
      </c>
    </row>
    <row r="39" spans="1:13" x14ac:dyDescent="0.2">
      <c r="A39" s="24" t="s">
        <v>12</v>
      </c>
    </row>
    <row r="40" spans="1:13" x14ac:dyDescent="0.2">
      <c r="A40" s="25" t="s">
        <v>13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C35:D35 E35:F35 G35:H35 I35:J35 K35:L35 E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0" customFormat="1" ht="27.75" x14ac:dyDescent="0.4">
      <c r="A1" s="27" t="s">
        <v>31</v>
      </c>
      <c r="B1" s="28"/>
      <c r="C1" s="29"/>
      <c r="D1" s="29"/>
      <c r="E1" s="29"/>
      <c r="F1" s="29"/>
      <c r="G1" s="29"/>
    </row>
    <row r="2" spans="1:7" s="38" customFormat="1" ht="18" x14ac:dyDescent="0.25">
      <c r="A2" s="35" t="s">
        <v>29</v>
      </c>
      <c r="B2" s="36"/>
      <c r="C2" s="37"/>
      <c r="D2" s="37"/>
      <c r="E2" s="37"/>
      <c r="F2" s="37"/>
      <c r="G2" s="37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0" customFormat="1" ht="15.75" x14ac:dyDescent="0.25">
      <c r="A8" s="39" t="s">
        <v>40</v>
      </c>
    </row>
    <row r="9" spans="1:7" x14ac:dyDescent="0.2">
      <c r="B9" s="9" t="s">
        <v>30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0" customFormat="1" x14ac:dyDescent="0.2">
      <c r="A11" s="41" t="s">
        <v>4</v>
      </c>
      <c r="B11" s="42" t="s">
        <v>5</v>
      </c>
      <c r="C11" s="43" t="s">
        <v>6</v>
      </c>
      <c r="D11" s="42" t="s">
        <v>5</v>
      </c>
      <c r="E11" s="43" t="s">
        <v>7</v>
      </c>
      <c r="F11" s="42" t="s">
        <v>5</v>
      </c>
      <c r="G11" s="43" t="s">
        <v>7</v>
      </c>
    </row>
    <row r="12" spans="1:7" x14ac:dyDescent="0.2">
      <c r="A12" s="14" t="s">
        <v>8</v>
      </c>
      <c r="B12" s="15">
        <f t="shared" ref="B12:G12" si="0">B35</f>
        <v>13689.700999999999</v>
      </c>
      <c r="C12" s="16">
        <f t="shared" si="0"/>
        <v>4.7525440740451534</v>
      </c>
      <c r="D12" s="15">
        <f t="shared" si="0"/>
        <v>278074.70799999998</v>
      </c>
      <c r="E12" s="16">
        <f t="shared" si="0"/>
        <v>2.1519467389641198</v>
      </c>
      <c r="F12" s="15">
        <f t="shared" si="0"/>
        <v>122025.29000000001</v>
      </c>
      <c r="G12" s="16">
        <f t="shared" si="0"/>
        <v>0.29316543261646821</v>
      </c>
    </row>
    <row r="13" spans="1:7" x14ac:dyDescent="0.2">
      <c r="A13" s="17" t="s">
        <v>9</v>
      </c>
      <c r="B13" s="18">
        <f t="shared" ref="B13:G13" si="1">H35</f>
        <v>333.76299999999998</v>
      </c>
      <c r="C13" s="19">
        <f t="shared" si="1"/>
        <v>4.441233554947674</v>
      </c>
      <c r="D13" s="18">
        <f t="shared" si="1"/>
        <v>15620.595000000001</v>
      </c>
      <c r="E13" s="19">
        <f t="shared" si="1"/>
        <v>2.2843932182480873</v>
      </c>
      <c r="F13" s="18">
        <f t="shared" si="1"/>
        <v>11588.285</v>
      </c>
      <c r="G13" s="19">
        <f t="shared" si="1"/>
        <v>0.41653194791118758</v>
      </c>
    </row>
    <row r="14" spans="1:7" s="40" customFormat="1" x14ac:dyDescent="0.2">
      <c r="A14" s="41" t="s">
        <v>10</v>
      </c>
      <c r="B14" s="44">
        <f>SUM(B12:B13)</f>
        <v>14023.464</v>
      </c>
      <c r="C14" s="45">
        <f>((B12*C12)+(B13*C13))/B14</f>
        <v>4.7451347825330465</v>
      </c>
      <c r="D14" s="44">
        <f>SUM(D12:D13)</f>
        <v>293695.30299999996</v>
      </c>
      <c r="E14" s="45">
        <f>((D12*E12)+(D13*E13))/D14</f>
        <v>2.1589910900005096</v>
      </c>
      <c r="F14" s="44">
        <f>SUM(F12:F13)</f>
        <v>133613.57500000001</v>
      </c>
      <c r="G14" s="45">
        <f>((F12*G12)+(F13*G13))/F14</f>
        <v>0.3038649916896542</v>
      </c>
    </row>
    <row r="17" spans="1:13" s="40" customFormat="1" ht="15.75" x14ac:dyDescent="0.25">
      <c r="A17" s="39" t="s">
        <v>41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0" customFormat="1" x14ac:dyDescent="0.2">
      <c r="A20" s="41" t="s">
        <v>14</v>
      </c>
      <c r="B20" s="42" t="s">
        <v>5</v>
      </c>
      <c r="C20" s="43" t="s">
        <v>6</v>
      </c>
      <c r="D20" s="42" t="s">
        <v>5</v>
      </c>
      <c r="E20" s="43" t="s">
        <v>7</v>
      </c>
      <c r="F20" s="42" t="s">
        <v>5</v>
      </c>
      <c r="G20" s="43" t="s">
        <v>7</v>
      </c>
      <c r="H20" s="42" t="s">
        <v>5</v>
      </c>
      <c r="I20" s="43" t="s">
        <v>6</v>
      </c>
      <c r="J20" s="42" t="s">
        <v>5</v>
      </c>
      <c r="K20" s="43" t="s">
        <v>7</v>
      </c>
      <c r="L20" s="42" t="s">
        <v>5</v>
      </c>
      <c r="M20" s="43" t="s">
        <v>7</v>
      </c>
    </row>
    <row r="21" spans="1:13" x14ac:dyDescent="0.2">
      <c r="A21" s="14" t="s">
        <v>15</v>
      </c>
      <c r="B21" s="15">
        <v>356.62700000000001</v>
      </c>
      <c r="C21" s="16">
        <v>6.1825156788465296</v>
      </c>
      <c r="D21" s="15">
        <v>2377.4670000000001</v>
      </c>
      <c r="E21" s="16">
        <v>0.91741120066019799</v>
      </c>
      <c r="F21" s="15">
        <v>0</v>
      </c>
      <c r="G21" s="20">
        <v>0</v>
      </c>
      <c r="H21" s="15">
        <v>0</v>
      </c>
      <c r="I21" s="20">
        <v>0</v>
      </c>
      <c r="J21" s="15">
        <v>0</v>
      </c>
      <c r="K21" s="20">
        <v>0</v>
      </c>
      <c r="L21" s="15">
        <v>0</v>
      </c>
      <c r="M21" s="20">
        <v>0</v>
      </c>
    </row>
    <row r="22" spans="1:13" x14ac:dyDescent="0.2">
      <c r="A22" s="17" t="s">
        <v>16</v>
      </c>
      <c r="B22" s="18">
        <v>852.19500000000005</v>
      </c>
      <c r="C22" s="19">
        <v>5.6831404725444301</v>
      </c>
      <c r="D22" s="18">
        <v>16463.169999999998</v>
      </c>
      <c r="E22" s="19">
        <v>1.5649328206536199</v>
      </c>
      <c r="F22" s="18">
        <v>4620.1840000000002</v>
      </c>
      <c r="G22" s="19">
        <v>0.352112140988324</v>
      </c>
      <c r="H22" s="18">
        <v>0</v>
      </c>
      <c r="I22" s="21">
        <v>0</v>
      </c>
      <c r="J22" s="18">
        <v>0</v>
      </c>
      <c r="K22" s="21">
        <v>0</v>
      </c>
      <c r="L22" s="18">
        <v>0</v>
      </c>
      <c r="M22" s="21">
        <v>0</v>
      </c>
    </row>
    <row r="23" spans="1:13" x14ac:dyDescent="0.2">
      <c r="A23" s="17" t="s">
        <v>17</v>
      </c>
      <c r="B23" s="18">
        <v>343.34399999999999</v>
      </c>
      <c r="C23" s="19">
        <v>5.9606639871382603</v>
      </c>
      <c r="D23" s="18">
        <v>29479.541000000001</v>
      </c>
      <c r="E23" s="19">
        <v>2.6218264365445898</v>
      </c>
      <c r="F23" s="18">
        <v>20098.557000000001</v>
      </c>
      <c r="G23" s="19">
        <v>0.36391163858181502</v>
      </c>
      <c r="H23" s="18">
        <v>0</v>
      </c>
      <c r="I23" s="21">
        <v>0</v>
      </c>
      <c r="J23" s="18">
        <v>2100.4259999999999</v>
      </c>
      <c r="K23" s="19">
        <v>3.22151726887784</v>
      </c>
      <c r="L23" s="18">
        <v>3280.0949999999998</v>
      </c>
      <c r="M23" s="19">
        <v>0.36346428106502998</v>
      </c>
    </row>
    <row r="24" spans="1:13" x14ac:dyDescent="0.2">
      <c r="A24" s="17" t="s">
        <v>18</v>
      </c>
      <c r="B24" s="18">
        <v>262.82100000000003</v>
      </c>
      <c r="C24" s="19">
        <v>5.7737379737539998</v>
      </c>
      <c r="D24" s="18">
        <v>26694.431</v>
      </c>
      <c r="E24" s="19">
        <v>1.8886017131063799</v>
      </c>
      <c r="F24" s="22">
        <v>13143.34</v>
      </c>
      <c r="G24" s="23">
        <v>0.28678028149618001</v>
      </c>
      <c r="H24" s="18">
        <v>0</v>
      </c>
      <c r="I24" s="21">
        <v>0</v>
      </c>
      <c r="J24" s="18">
        <v>8569.7389999999996</v>
      </c>
      <c r="K24" s="19">
        <v>2.25341509280504</v>
      </c>
      <c r="L24" s="18">
        <v>5584.8580000000002</v>
      </c>
      <c r="M24" s="19">
        <v>0.46588622969464899</v>
      </c>
    </row>
    <row r="25" spans="1:13" x14ac:dyDescent="0.2">
      <c r="A25" s="17" t="s">
        <v>19</v>
      </c>
      <c r="B25" s="18">
        <v>42.058</v>
      </c>
      <c r="C25" s="19">
        <v>9.3737769033239804</v>
      </c>
      <c r="D25" s="18">
        <v>17219.884999999998</v>
      </c>
      <c r="E25" s="19">
        <v>2.7091490685913402</v>
      </c>
      <c r="F25" s="18">
        <v>3111.9969999999998</v>
      </c>
      <c r="G25" s="19">
        <v>0.42017187355900398</v>
      </c>
      <c r="H25" s="18">
        <v>0</v>
      </c>
      <c r="I25" s="21">
        <v>0</v>
      </c>
      <c r="J25" s="18">
        <v>2395.02</v>
      </c>
      <c r="K25" s="19">
        <v>2.2024410564421202</v>
      </c>
      <c r="L25" s="18">
        <v>932.01</v>
      </c>
      <c r="M25" s="19">
        <v>0.45558911921545903</v>
      </c>
    </row>
    <row r="26" spans="1:13" x14ac:dyDescent="0.2">
      <c r="A26" s="17" t="s">
        <v>20</v>
      </c>
      <c r="B26" s="18">
        <v>0</v>
      </c>
      <c r="C26" s="21">
        <v>0</v>
      </c>
      <c r="D26" s="18">
        <v>38841.875</v>
      </c>
      <c r="E26" s="19">
        <v>2.5677778805992202</v>
      </c>
      <c r="F26" s="18">
        <v>21250.047999999999</v>
      </c>
      <c r="G26" s="19">
        <v>0.32880677751880799</v>
      </c>
      <c r="H26" s="18">
        <v>0</v>
      </c>
      <c r="I26" s="21">
        <v>0</v>
      </c>
      <c r="J26" s="18">
        <v>881.98500000000001</v>
      </c>
      <c r="K26" s="19">
        <v>1.52465998741475</v>
      </c>
      <c r="L26" s="18">
        <v>966.54200000000003</v>
      </c>
      <c r="M26" s="19">
        <v>0.25007757241796003</v>
      </c>
    </row>
    <row r="27" spans="1:13" x14ac:dyDescent="0.2">
      <c r="A27" s="17" t="s">
        <v>21</v>
      </c>
      <c r="B27" s="18">
        <v>0</v>
      </c>
      <c r="C27" s="21">
        <v>0</v>
      </c>
      <c r="D27" s="18">
        <v>24746.076000000001</v>
      </c>
      <c r="E27" s="19">
        <v>2.5432197140669901</v>
      </c>
      <c r="F27" s="18">
        <v>9249.5650000000005</v>
      </c>
      <c r="G27" s="19">
        <v>0.220611240204269</v>
      </c>
      <c r="H27" s="18">
        <v>0</v>
      </c>
      <c r="I27" s="21">
        <v>0</v>
      </c>
      <c r="J27" s="18">
        <v>0</v>
      </c>
      <c r="K27" s="21">
        <v>0</v>
      </c>
      <c r="L27" s="18">
        <v>0</v>
      </c>
      <c r="M27" s="21">
        <v>0</v>
      </c>
    </row>
    <row r="28" spans="1:13" x14ac:dyDescent="0.2">
      <c r="A28" s="17" t="s">
        <v>22</v>
      </c>
      <c r="B28" s="18">
        <v>284.99599999999998</v>
      </c>
      <c r="C28" s="19">
        <v>4.8642944006231703</v>
      </c>
      <c r="D28" s="18">
        <v>28272.838</v>
      </c>
      <c r="E28" s="19">
        <v>2.2224013261066999</v>
      </c>
      <c r="F28" s="18">
        <v>13564.303</v>
      </c>
      <c r="G28" s="19">
        <v>0.329441795645526</v>
      </c>
      <c r="H28" s="18">
        <v>0</v>
      </c>
      <c r="I28" s="21">
        <v>0</v>
      </c>
      <c r="J28" s="18">
        <v>0</v>
      </c>
      <c r="K28" s="21">
        <v>0</v>
      </c>
      <c r="L28" s="18">
        <v>0</v>
      </c>
      <c r="M28" s="21">
        <v>0</v>
      </c>
    </row>
    <row r="29" spans="1:13" x14ac:dyDescent="0.2">
      <c r="A29" s="17" t="s">
        <v>23</v>
      </c>
      <c r="B29" s="18">
        <v>3028.6190000000001</v>
      </c>
      <c r="C29" s="19">
        <v>4.2038130210501903</v>
      </c>
      <c r="D29" s="18">
        <v>21449.556</v>
      </c>
      <c r="E29" s="19">
        <v>2.1417884889085799</v>
      </c>
      <c r="F29" s="18">
        <v>7586.9059999999999</v>
      </c>
      <c r="G29" s="19">
        <v>0.29223171013322202</v>
      </c>
      <c r="H29" s="18">
        <v>240.73599999999999</v>
      </c>
      <c r="I29" s="19">
        <v>4.2749321414329398</v>
      </c>
      <c r="J29" s="18">
        <v>862.69899999999996</v>
      </c>
      <c r="K29" s="19">
        <v>1.6121590902504801</v>
      </c>
      <c r="L29" s="18">
        <v>0</v>
      </c>
      <c r="M29" s="21">
        <v>0</v>
      </c>
    </row>
    <row r="30" spans="1:13" x14ac:dyDescent="0.2">
      <c r="A30" s="17" t="s">
        <v>24</v>
      </c>
      <c r="B30" s="18">
        <v>1630.1079999999999</v>
      </c>
      <c r="C30" s="19">
        <v>5.1472060200919199</v>
      </c>
      <c r="D30" s="18">
        <v>23818.91</v>
      </c>
      <c r="E30" s="19">
        <v>1.6470501347878601</v>
      </c>
      <c r="F30" s="18">
        <v>5817.3270000000002</v>
      </c>
      <c r="G30" s="19">
        <v>0.26328379219528097</v>
      </c>
      <c r="H30" s="18">
        <v>0</v>
      </c>
      <c r="I30" s="21">
        <v>0</v>
      </c>
      <c r="J30" s="18">
        <v>0</v>
      </c>
      <c r="K30" s="21">
        <v>0</v>
      </c>
      <c r="L30" s="18">
        <v>343.30500000000001</v>
      </c>
      <c r="M30" s="19">
        <v>0.41455233975619299</v>
      </c>
    </row>
    <row r="31" spans="1:13" x14ac:dyDescent="0.2">
      <c r="A31" s="17" t="s">
        <v>25</v>
      </c>
      <c r="B31" s="18">
        <v>920.72699999999998</v>
      </c>
      <c r="C31" s="19">
        <v>4.07932117337712</v>
      </c>
      <c r="D31" s="18">
        <v>14357.766</v>
      </c>
      <c r="E31" s="19">
        <v>2.0264504443100702</v>
      </c>
      <c r="F31" s="18">
        <v>7202.2349999999997</v>
      </c>
      <c r="G31" s="19">
        <v>0.157734411332038</v>
      </c>
      <c r="H31" s="18">
        <v>0</v>
      </c>
      <c r="I31" s="21">
        <v>0</v>
      </c>
      <c r="J31" s="18">
        <v>0</v>
      </c>
      <c r="K31" s="21">
        <v>0</v>
      </c>
      <c r="L31" s="18">
        <v>0</v>
      </c>
      <c r="M31" s="21">
        <v>0</v>
      </c>
    </row>
    <row r="32" spans="1:13" x14ac:dyDescent="0.2">
      <c r="A32" s="17" t="s">
        <v>26</v>
      </c>
      <c r="B32" s="18">
        <v>5698.1909999999998</v>
      </c>
      <c r="C32" s="19">
        <v>4.3315583149108203</v>
      </c>
      <c r="D32" s="18">
        <v>27899.149000000001</v>
      </c>
      <c r="E32" s="19">
        <v>1.52448047289901</v>
      </c>
      <c r="F32" s="18">
        <v>9895.741</v>
      </c>
      <c r="G32" s="19">
        <v>0.20819224917062801</v>
      </c>
      <c r="H32" s="18">
        <v>0</v>
      </c>
      <c r="I32" s="21">
        <v>0</v>
      </c>
      <c r="J32" s="18">
        <v>0</v>
      </c>
      <c r="K32" s="21">
        <v>0</v>
      </c>
      <c r="L32" s="18">
        <v>0</v>
      </c>
      <c r="M32" s="21">
        <v>0</v>
      </c>
    </row>
    <row r="33" spans="1:13" x14ac:dyDescent="0.2">
      <c r="A33" s="17" t="s">
        <v>27</v>
      </c>
      <c r="B33" s="18">
        <v>0</v>
      </c>
      <c r="C33" s="21">
        <v>0</v>
      </c>
      <c r="D33" s="18">
        <v>1407.8620000000001</v>
      </c>
      <c r="E33" s="19">
        <v>1.55112406755776</v>
      </c>
      <c r="F33" s="18">
        <v>1636.2470000000001</v>
      </c>
      <c r="G33" s="19">
        <v>0.15221502927125299</v>
      </c>
      <c r="H33" s="18">
        <v>0</v>
      </c>
      <c r="I33" s="21">
        <v>0</v>
      </c>
      <c r="J33" s="18">
        <v>0</v>
      </c>
      <c r="K33" s="21">
        <v>0</v>
      </c>
      <c r="L33" s="18">
        <v>0</v>
      </c>
      <c r="M33" s="21">
        <v>0</v>
      </c>
    </row>
    <row r="34" spans="1:13" x14ac:dyDescent="0.2">
      <c r="A34" s="17" t="s">
        <v>28</v>
      </c>
      <c r="B34" s="18">
        <v>270.01499999999999</v>
      </c>
      <c r="C34" s="19">
        <v>11.5108769438735</v>
      </c>
      <c r="D34" s="18">
        <v>5046.1819999999998</v>
      </c>
      <c r="E34" s="19">
        <v>2.3012904391874902</v>
      </c>
      <c r="F34" s="18">
        <v>4848.84</v>
      </c>
      <c r="G34" s="19">
        <v>0.21972761567715199</v>
      </c>
      <c r="H34" s="18">
        <v>93.027000000000001</v>
      </c>
      <c r="I34" s="19">
        <v>4.8715896567663197</v>
      </c>
      <c r="J34" s="18">
        <v>810.726</v>
      </c>
      <c r="K34" s="19">
        <v>1.96788778822932</v>
      </c>
      <c r="L34" s="18">
        <v>481.47500000000002</v>
      </c>
      <c r="M34" s="19">
        <v>0.46553431226958802</v>
      </c>
    </row>
    <row r="35" spans="1:13" s="40" customFormat="1" x14ac:dyDescent="0.2">
      <c r="A35" s="41" t="s">
        <v>10</v>
      </c>
      <c r="B35" s="44">
        <f>SUM(B21:B34)</f>
        <v>13689.700999999999</v>
      </c>
      <c r="C35" s="46">
        <f>((B21*C21)+(B22*C22)+(B23*C23)+(B24*C24)+(B25*C25)+(B26*C26)+(B27*C27)+(B28*C28)+(B29*C29)+(B30*C30)+(B31*C31)+(B32*C32)+(B33*C33)+(B34*C34))/B35</f>
        <v>4.7525440740451534</v>
      </c>
      <c r="D35" s="44">
        <f>SUM(D21:D34)</f>
        <v>278074.70799999998</v>
      </c>
      <c r="E35" s="46">
        <f>((D21*E21)+(D22*E22)+(D23*E23)+(D24*E24)+(D25*E25)+(D26*E26)+(D27*E27)+(D28*E28)+(D29*E29)+(D30*E30)+(D31*E31)+(D32*E32)+(D33*E33)+(D34*E34))/D35</f>
        <v>2.1519467389641198</v>
      </c>
      <c r="F35" s="44">
        <f>SUM(F21:F34)</f>
        <v>122025.29000000001</v>
      </c>
      <c r="G35" s="46">
        <f>((F21*G21)+(F22*G22)+(F23*G23)+(F24*G24)+(F25*G25)+(F26*G26)+(F27*G27)+(F28*G28)+(F29*G29)+(F30*G30)+(F31*G31)+(F32*G32)+(F33*G33)+(F34*G34))/F35</f>
        <v>0.29316543261646821</v>
      </c>
      <c r="H35" s="44">
        <f>SUM(H21:H34)</f>
        <v>333.76299999999998</v>
      </c>
      <c r="I35" s="46">
        <f>((H21*I21)+(H22*I22)+(H23*I23)+(H24*I24)+(H25*I25)+(H26*I26)+(H27*I27)+(H28*I28)+(H29*I29)+(H30*I30)+(H31*I31)+(H32*I32)+(H33*I33)+(H34*I34))/H35</f>
        <v>4.441233554947674</v>
      </c>
      <c r="J35" s="44">
        <f>SUM(J21:J34)</f>
        <v>15620.595000000001</v>
      </c>
      <c r="K35" s="46">
        <f>((J21*K21)+(J22*K22)+(J23*K23)+(J24*K24)+(J25*K25)+(J26*K26)+(J27*K27)+(J28*K28)+(J29*K29)+(J30*K30)+(J31*K31)+(J32*K32)+(J33*K33)+(J34*K34))/J35</f>
        <v>2.2843932182480873</v>
      </c>
      <c r="L35" s="44">
        <f>SUM(L21:L34)</f>
        <v>11588.285</v>
      </c>
      <c r="M35" s="46">
        <f>((L21*M21)+(L22*M22)+(L23*M23)+(L24*M24)+(L25*M25)+(L26*M26)+(L27*M27)+(L28*M28)+(L29*M29)+(L30*M30)+(L31*M31)+(L32*M32)+(L33*M33)+(L34*M34))/L35</f>
        <v>0.41653194791118758</v>
      </c>
    </row>
    <row r="38" spans="1:13" s="40" customFormat="1" ht="15.75" x14ac:dyDescent="0.25">
      <c r="A38" s="39" t="s">
        <v>11</v>
      </c>
    </row>
    <row r="39" spans="1:13" x14ac:dyDescent="0.2">
      <c r="A39" s="24" t="s">
        <v>12</v>
      </c>
    </row>
    <row r="40" spans="1:13" x14ac:dyDescent="0.2">
      <c r="A40" s="25" t="s">
        <v>13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F35:H35 C35:D35 E35 I35:J35 K35:L3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0" customFormat="1" ht="27.75" x14ac:dyDescent="0.4">
      <c r="A1" s="27" t="s">
        <v>31</v>
      </c>
      <c r="B1" s="28"/>
      <c r="C1" s="29"/>
      <c r="D1" s="29"/>
      <c r="E1" s="29"/>
      <c r="F1" s="29"/>
      <c r="G1" s="29"/>
    </row>
    <row r="2" spans="1:7" s="38" customFormat="1" ht="18" x14ac:dyDescent="0.25">
      <c r="A2" s="35" t="s">
        <v>29</v>
      </c>
      <c r="B2" s="36"/>
      <c r="C2" s="37"/>
      <c r="D2" s="37"/>
      <c r="E2" s="37"/>
      <c r="F2" s="37"/>
      <c r="G2" s="37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0" customFormat="1" ht="15.75" x14ac:dyDescent="0.25">
      <c r="A8" s="39" t="s">
        <v>43</v>
      </c>
    </row>
    <row r="9" spans="1:7" x14ac:dyDescent="0.2">
      <c r="B9" s="9" t="s">
        <v>30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0" customFormat="1" x14ac:dyDescent="0.2">
      <c r="A11" s="41" t="s">
        <v>4</v>
      </c>
      <c r="B11" s="42" t="s">
        <v>5</v>
      </c>
      <c r="C11" s="43" t="s">
        <v>6</v>
      </c>
      <c r="D11" s="42" t="s">
        <v>5</v>
      </c>
      <c r="E11" s="43" t="s">
        <v>7</v>
      </c>
      <c r="F11" s="42" t="s">
        <v>5</v>
      </c>
      <c r="G11" s="43" t="s">
        <v>7</v>
      </c>
    </row>
    <row r="12" spans="1:7" x14ac:dyDescent="0.2">
      <c r="A12" s="14" t="s">
        <v>8</v>
      </c>
      <c r="B12" s="15">
        <f t="shared" ref="B12:G12" si="0">B35</f>
        <v>8004.665</v>
      </c>
      <c r="C12" s="16">
        <f t="shared" si="0"/>
        <v>4.7210466784056546</v>
      </c>
      <c r="D12" s="15">
        <f t="shared" si="0"/>
        <v>259452.13199999998</v>
      </c>
      <c r="E12" s="16">
        <f t="shared" si="0"/>
        <v>2.3725621656367801</v>
      </c>
      <c r="F12" s="15">
        <f t="shared" si="0"/>
        <v>150195.91599999997</v>
      </c>
      <c r="G12" s="16">
        <f t="shared" si="0"/>
        <v>0.38384219921798673</v>
      </c>
    </row>
    <row r="13" spans="1:7" x14ac:dyDescent="0.2">
      <c r="A13" s="17" t="s">
        <v>9</v>
      </c>
      <c r="B13" s="18">
        <f t="shared" ref="B13:G13" si="1">H35</f>
        <v>212.471</v>
      </c>
      <c r="C13" s="19">
        <f t="shared" si="1"/>
        <v>5.193485807474902</v>
      </c>
      <c r="D13" s="18">
        <f t="shared" si="1"/>
        <v>14198.947</v>
      </c>
      <c r="E13" s="19">
        <f t="shared" si="1"/>
        <v>2.615702684854027</v>
      </c>
      <c r="F13" s="18">
        <f t="shared" si="1"/>
        <v>11112.023000000001</v>
      </c>
      <c r="G13" s="19">
        <f t="shared" si="1"/>
        <v>0.62352591287833015</v>
      </c>
    </row>
    <row r="14" spans="1:7" s="40" customFormat="1" x14ac:dyDescent="0.2">
      <c r="A14" s="41" t="s">
        <v>10</v>
      </c>
      <c r="B14" s="44">
        <f>SUM(B12:B13)</f>
        <v>8217.1360000000004</v>
      </c>
      <c r="C14" s="45">
        <f>((B12*C12)+(B13*C13))/B14</f>
        <v>4.7332625665438659</v>
      </c>
      <c r="D14" s="44">
        <f>SUM(D12:D13)</f>
        <v>273651.07899999997</v>
      </c>
      <c r="E14" s="45">
        <f>((D12*E12)+(D13*E13))/D14</f>
        <v>2.3851780097201805</v>
      </c>
      <c r="F14" s="44">
        <f>SUM(F12:F13)</f>
        <v>161307.93899999995</v>
      </c>
      <c r="G14" s="45">
        <f>((F12*G12)+(F13*G13))/F14</f>
        <v>0.4003532956676113</v>
      </c>
    </row>
    <row r="17" spans="1:13" s="40" customFormat="1" ht="15.75" x14ac:dyDescent="0.25">
      <c r="A17" s="39" t="s">
        <v>42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0" customFormat="1" x14ac:dyDescent="0.2">
      <c r="A20" s="41" t="s">
        <v>14</v>
      </c>
      <c r="B20" s="42" t="s">
        <v>5</v>
      </c>
      <c r="C20" s="43" t="s">
        <v>6</v>
      </c>
      <c r="D20" s="42" t="s">
        <v>5</v>
      </c>
      <c r="E20" s="43" t="s">
        <v>7</v>
      </c>
      <c r="F20" s="42" t="s">
        <v>5</v>
      </c>
      <c r="G20" s="43" t="s">
        <v>7</v>
      </c>
      <c r="H20" s="42" t="s">
        <v>5</v>
      </c>
      <c r="I20" s="43" t="s">
        <v>6</v>
      </c>
      <c r="J20" s="42" t="s">
        <v>5</v>
      </c>
      <c r="K20" s="43" t="s">
        <v>7</v>
      </c>
      <c r="L20" s="42" t="s">
        <v>5</v>
      </c>
      <c r="M20" s="43" t="s">
        <v>7</v>
      </c>
    </row>
    <row r="21" spans="1:13" x14ac:dyDescent="0.2">
      <c r="A21" s="14" t="s">
        <v>15</v>
      </c>
      <c r="B21" s="15">
        <v>0</v>
      </c>
      <c r="C21" s="20">
        <v>0</v>
      </c>
      <c r="D21" s="15">
        <v>2352.8249999999998</v>
      </c>
      <c r="E21" s="16">
        <v>1.2046648020996</v>
      </c>
      <c r="F21" s="15">
        <v>0</v>
      </c>
      <c r="G21" s="20">
        <v>0</v>
      </c>
      <c r="H21" s="15">
        <v>0</v>
      </c>
      <c r="I21" s="20">
        <v>0</v>
      </c>
      <c r="J21" s="15">
        <v>0</v>
      </c>
      <c r="K21" s="20">
        <v>0</v>
      </c>
      <c r="L21" s="15">
        <v>0</v>
      </c>
      <c r="M21" s="20">
        <v>0</v>
      </c>
    </row>
    <row r="22" spans="1:13" x14ac:dyDescent="0.2">
      <c r="A22" s="17" t="s">
        <v>16</v>
      </c>
      <c r="B22" s="18">
        <v>0</v>
      </c>
      <c r="C22" s="21">
        <v>0</v>
      </c>
      <c r="D22" s="18">
        <v>15598.629000000001</v>
      </c>
      <c r="E22" s="19">
        <v>1.85437343499868</v>
      </c>
      <c r="F22" s="18">
        <v>4729.5950000000003</v>
      </c>
      <c r="G22" s="19">
        <v>0.50292259358359404</v>
      </c>
      <c r="H22" s="18">
        <v>0</v>
      </c>
      <c r="I22" s="21">
        <v>0</v>
      </c>
      <c r="J22" s="18">
        <v>0</v>
      </c>
      <c r="K22" s="21">
        <v>0</v>
      </c>
      <c r="L22" s="18">
        <v>0</v>
      </c>
      <c r="M22" s="21">
        <v>0</v>
      </c>
    </row>
    <row r="23" spans="1:13" x14ac:dyDescent="0.2">
      <c r="A23" s="17" t="s">
        <v>17</v>
      </c>
      <c r="B23" s="18">
        <v>94.885999999999996</v>
      </c>
      <c r="C23" s="19">
        <v>5.38738865586072</v>
      </c>
      <c r="D23" s="18">
        <v>26068.764999999999</v>
      </c>
      <c r="E23" s="19">
        <v>2.8908673335695001</v>
      </c>
      <c r="F23" s="18">
        <v>21827.782999999999</v>
      </c>
      <c r="G23" s="19">
        <v>0.53767550969331102</v>
      </c>
      <c r="H23" s="18">
        <v>0</v>
      </c>
      <c r="I23" s="21">
        <v>0</v>
      </c>
      <c r="J23" s="18">
        <v>1966.2460000000001</v>
      </c>
      <c r="K23" s="19">
        <v>3.74403597210115</v>
      </c>
      <c r="L23" s="18">
        <v>3274.86</v>
      </c>
      <c r="M23" s="19">
        <v>0.63255249109885603</v>
      </c>
    </row>
    <row r="24" spans="1:13" x14ac:dyDescent="0.2">
      <c r="A24" s="17" t="s">
        <v>18</v>
      </c>
      <c r="B24" s="18">
        <v>0</v>
      </c>
      <c r="C24" s="21">
        <v>0</v>
      </c>
      <c r="D24" s="18">
        <v>24891.212</v>
      </c>
      <c r="E24" s="19">
        <v>2.09987605734104</v>
      </c>
      <c r="F24" s="22">
        <v>14694.448</v>
      </c>
      <c r="G24" s="23">
        <v>0.39401906999160502</v>
      </c>
      <c r="H24" s="18">
        <v>0</v>
      </c>
      <c r="I24" s="21">
        <v>0</v>
      </c>
      <c r="J24" s="18">
        <v>7685.9690000000001</v>
      </c>
      <c r="K24" s="19">
        <v>2.5757902295728798</v>
      </c>
      <c r="L24" s="18">
        <v>5227.3379999999997</v>
      </c>
      <c r="M24" s="19">
        <v>0.630959917074427</v>
      </c>
    </row>
    <row r="25" spans="1:13" x14ac:dyDescent="0.2">
      <c r="A25" s="17" t="s">
        <v>19</v>
      </c>
      <c r="B25" s="18">
        <v>40.814999999999998</v>
      </c>
      <c r="C25" s="19">
        <v>10.341286879823601</v>
      </c>
      <c r="D25" s="18">
        <v>15825.321</v>
      </c>
      <c r="E25" s="19">
        <v>3.0052338871988802</v>
      </c>
      <c r="F25" s="18">
        <v>6669.1549999999997</v>
      </c>
      <c r="G25" s="19">
        <v>0.44093398414042001</v>
      </c>
      <c r="H25" s="18">
        <v>0</v>
      </c>
      <c r="I25" s="21">
        <v>0</v>
      </c>
      <c r="J25" s="18">
        <v>2000.1020000000001</v>
      </c>
      <c r="K25" s="19">
        <v>2.2573879122164802</v>
      </c>
      <c r="L25" s="18">
        <v>929.40099999999995</v>
      </c>
      <c r="M25" s="19">
        <v>0.751352013823958</v>
      </c>
    </row>
    <row r="26" spans="1:13" x14ac:dyDescent="0.2">
      <c r="A26" s="17" t="s">
        <v>20</v>
      </c>
      <c r="B26" s="18">
        <v>0</v>
      </c>
      <c r="C26" s="21">
        <v>0</v>
      </c>
      <c r="D26" s="18">
        <v>34905.074000000001</v>
      </c>
      <c r="E26" s="19">
        <v>2.73090779962248</v>
      </c>
      <c r="F26" s="18">
        <v>27794.317999999999</v>
      </c>
      <c r="G26" s="19">
        <v>0.403667776809634</v>
      </c>
      <c r="H26" s="18">
        <v>0</v>
      </c>
      <c r="I26" s="21">
        <v>0</v>
      </c>
      <c r="J26" s="18">
        <v>879.846</v>
      </c>
      <c r="K26" s="19">
        <v>2.0305282742661799</v>
      </c>
      <c r="L26" s="18">
        <v>965.80200000000002</v>
      </c>
      <c r="M26" s="19">
        <v>0.38666946019991699</v>
      </c>
    </row>
    <row r="27" spans="1:13" x14ac:dyDescent="0.2">
      <c r="A27" s="17" t="s">
        <v>21</v>
      </c>
      <c r="B27" s="18">
        <v>0</v>
      </c>
      <c r="C27" s="21">
        <v>0</v>
      </c>
      <c r="D27" s="18">
        <v>22350.172999999999</v>
      </c>
      <c r="E27" s="19">
        <v>2.7696788837383899</v>
      </c>
      <c r="F27" s="18">
        <v>10196.288</v>
      </c>
      <c r="G27" s="19">
        <v>0.32184738553873699</v>
      </c>
      <c r="H27" s="18">
        <v>0</v>
      </c>
      <c r="I27" s="21">
        <v>0</v>
      </c>
      <c r="J27" s="18">
        <v>0</v>
      </c>
      <c r="K27" s="21">
        <v>0</v>
      </c>
      <c r="L27" s="18">
        <v>0</v>
      </c>
      <c r="M27" s="21">
        <v>0</v>
      </c>
    </row>
    <row r="28" spans="1:13" x14ac:dyDescent="0.2">
      <c r="A28" s="17" t="s">
        <v>22</v>
      </c>
      <c r="B28" s="18">
        <v>0</v>
      </c>
      <c r="C28" s="21">
        <v>0</v>
      </c>
      <c r="D28" s="18">
        <v>26595.857</v>
      </c>
      <c r="E28" s="19">
        <v>2.4206366454369199</v>
      </c>
      <c r="F28" s="18">
        <v>15510.535</v>
      </c>
      <c r="G28" s="19">
        <v>0.45372693997982699</v>
      </c>
      <c r="H28" s="18">
        <v>0</v>
      </c>
      <c r="I28" s="21">
        <v>0</v>
      </c>
      <c r="J28" s="18">
        <v>0</v>
      </c>
      <c r="K28" s="21">
        <v>0</v>
      </c>
      <c r="L28" s="18">
        <v>0</v>
      </c>
      <c r="M28" s="21">
        <v>0</v>
      </c>
    </row>
    <row r="29" spans="1:13" x14ac:dyDescent="0.2">
      <c r="A29" s="17" t="s">
        <v>23</v>
      </c>
      <c r="B29" s="18">
        <v>2286.8270000000002</v>
      </c>
      <c r="C29" s="19">
        <v>4.3996639286662296</v>
      </c>
      <c r="D29" s="18">
        <v>20583.852999999999</v>
      </c>
      <c r="E29" s="19">
        <v>2.4450186788644501</v>
      </c>
      <c r="F29" s="18">
        <v>10515.813</v>
      </c>
      <c r="G29" s="19">
        <v>0.30955637971120298</v>
      </c>
      <c r="H29" s="18">
        <v>120.288</v>
      </c>
      <c r="I29" s="19">
        <v>4.7489025837988796</v>
      </c>
      <c r="J29" s="18">
        <v>537.77800000000002</v>
      </c>
      <c r="K29" s="19">
        <v>2.3622029424781199</v>
      </c>
      <c r="L29" s="18">
        <v>0</v>
      </c>
      <c r="M29" s="21">
        <v>0</v>
      </c>
    </row>
    <row r="30" spans="1:13" x14ac:dyDescent="0.2">
      <c r="A30" s="17" t="s">
        <v>24</v>
      </c>
      <c r="B30" s="18">
        <v>611.03599999999994</v>
      </c>
      <c r="C30" s="19">
        <v>5.3558196652897703</v>
      </c>
      <c r="D30" s="18">
        <v>23619.008999999998</v>
      </c>
      <c r="E30" s="19">
        <v>1.9262761515523401</v>
      </c>
      <c r="F30" s="18">
        <v>9844.4599999999991</v>
      </c>
      <c r="G30" s="19">
        <v>0.28759826816300699</v>
      </c>
      <c r="H30" s="18">
        <v>0</v>
      </c>
      <c r="I30" s="21">
        <v>0</v>
      </c>
      <c r="J30" s="18">
        <v>0</v>
      </c>
      <c r="K30" s="21">
        <v>0</v>
      </c>
      <c r="L30" s="18">
        <v>342.79899999999998</v>
      </c>
      <c r="M30" s="19">
        <v>0.65056176068191596</v>
      </c>
    </row>
    <row r="31" spans="1:13" x14ac:dyDescent="0.2">
      <c r="A31" s="17" t="s">
        <v>25</v>
      </c>
      <c r="B31" s="18">
        <v>621.37900000000002</v>
      </c>
      <c r="C31" s="19">
        <v>4.26470361083976</v>
      </c>
      <c r="D31" s="18">
        <v>13456.505999999999</v>
      </c>
      <c r="E31" s="19">
        <v>2.24155074415305</v>
      </c>
      <c r="F31" s="18">
        <v>8496.3490000000002</v>
      </c>
      <c r="G31" s="19">
        <v>0.23012818776629801</v>
      </c>
      <c r="H31" s="18">
        <v>0</v>
      </c>
      <c r="I31" s="21">
        <v>0</v>
      </c>
      <c r="J31" s="18">
        <v>0</v>
      </c>
      <c r="K31" s="21">
        <v>0</v>
      </c>
      <c r="L31" s="18">
        <v>0</v>
      </c>
      <c r="M31" s="21">
        <v>0</v>
      </c>
    </row>
    <row r="32" spans="1:13" x14ac:dyDescent="0.2">
      <c r="A32" s="17" t="s">
        <v>26</v>
      </c>
      <c r="B32" s="18">
        <v>4233.2839999999997</v>
      </c>
      <c r="C32" s="19">
        <v>4.6094944468644199</v>
      </c>
      <c r="D32" s="18">
        <v>27794.552</v>
      </c>
      <c r="E32" s="19">
        <v>1.7413651956685601</v>
      </c>
      <c r="F32" s="18">
        <v>12257.932000000001</v>
      </c>
      <c r="G32" s="19">
        <v>0.26027901003203502</v>
      </c>
      <c r="H32" s="18">
        <v>0</v>
      </c>
      <c r="I32" s="21">
        <v>0</v>
      </c>
      <c r="J32" s="18">
        <v>0</v>
      </c>
      <c r="K32" s="21">
        <v>0</v>
      </c>
      <c r="L32" s="18">
        <v>0</v>
      </c>
      <c r="M32" s="21">
        <v>0</v>
      </c>
    </row>
    <row r="33" spans="1:13" x14ac:dyDescent="0.2">
      <c r="A33" s="17" t="s">
        <v>27</v>
      </c>
      <c r="B33" s="18">
        <v>0</v>
      </c>
      <c r="C33" s="21">
        <v>0</v>
      </c>
      <c r="D33" s="18">
        <v>1298.461</v>
      </c>
      <c r="E33" s="19">
        <v>1.70623531164971</v>
      </c>
      <c r="F33" s="18">
        <v>2409.6860000000001</v>
      </c>
      <c r="G33" s="19">
        <v>0.20370431417205401</v>
      </c>
      <c r="H33" s="18">
        <v>0</v>
      </c>
      <c r="I33" s="21">
        <v>0</v>
      </c>
      <c r="J33" s="18">
        <v>0</v>
      </c>
      <c r="K33" s="21">
        <v>0</v>
      </c>
      <c r="L33" s="18">
        <v>0</v>
      </c>
      <c r="M33" s="21">
        <v>0</v>
      </c>
    </row>
    <row r="34" spans="1:13" x14ac:dyDescent="0.2">
      <c r="A34" s="17" t="s">
        <v>28</v>
      </c>
      <c r="B34" s="18">
        <v>116.438</v>
      </c>
      <c r="C34" s="19">
        <v>11.6797306978821</v>
      </c>
      <c r="D34" s="18">
        <v>4111.8950000000004</v>
      </c>
      <c r="E34" s="19">
        <v>2.5315332176526901</v>
      </c>
      <c r="F34" s="18">
        <v>5249.5540000000001</v>
      </c>
      <c r="G34" s="19">
        <v>0.294148359460632</v>
      </c>
      <c r="H34" s="18">
        <v>92.183000000000007</v>
      </c>
      <c r="I34" s="19">
        <v>5.7736147554321304</v>
      </c>
      <c r="J34" s="18">
        <v>1129.0060000000001</v>
      </c>
      <c r="K34" s="19">
        <v>2.1338993318016</v>
      </c>
      <c r="L34" s="18">
        <v>371.82299999999998</v>
      </c>
      <c r="M34" s="19">
        <v>0.71030385694268505</v>
      </c>
    </row>
    <row r="35" spans="1:13" s="40" customFormat="1" x14ac:dyDescent="0.2">
      <c r="A35" s="41" t="s">
        <v>10</v>
      </c>
      <c r="B35" s="44">
        <f>SUM(B21:B34)</f>
        <v>8004.665</v>
      </c>
      <c r="C35" s="46">
        <f>((B21*C21)+(B22*C22)+(B23*C23)+(B24*C24)+(B25*C25)+(B26*C26)+(B27*C27)+(B28*C28)+(B29*C29)+(B30*C30)+(B31*C31)+(B32*C32)+(B33*C33)+(B34*C34))/B35</f>
        <v>4.7210466784056546</v>
      </c>
      <c r="D35" s="44">
        <f>SUM(D21:D34)</f>
        <v>259452.13199999998</v>
      </c>
      <c r="E35" s="46">
        <f>((D21*E21)+(D22*E22)+(D23*E23)+(D24*E24)+(D25*E25)+(D26*E26)+(D27*E27)+(D28*E28)+(D29*E29)+(D30*E30)+(D31*E31)+(D32*E32)+(D33*E33)+(D34*E34))/D35</f>
        <v>2.3725621656367801</v>
      </c>
      <c r="F35" s="44">
        <f>SUM(F21:F34)</f>
        <v>150195.91599999997</v>
      </c>
      <c r="G35" s="46">
        <f>((F21*G21)+(F22*G22)+(F23*G23)+(F24*G24)+(F25*G25)+(F26*G26)+(F27*G27)+(F28*G28)+(F29*G29)+(F30*G30)+(F31*G31)+(F32*G32)+(F33*G33)+(F34*G34))/F35</f>
        <v>0.38384219921798673</v>
      </c>
      <c r="H35" s="44">
        <f>SUM(H21:H34)</f>
        <v>212.471</v>
      </c>
      <c r="I35" s="46">
        <f>((H21*I21)+(H22*I22)+(H23*I23)+(H24*I24)+(H25*I25)+(H26*I26)+(H27*I27)+(H28*I28)+(H29*I29)+(H30*I30)+(H31*I31)+(H32*I32)+(H33*I33)+(H34*I34))/H35</f>
        <v>5.193485807474902</v>
      </c>
      <c r="J35" s="44">
        <f>SUM(J21:J34)</f>
        <v>14198.947</v>
      </c>
      <c r="K35" s="46">
        <f>((J21*K21)+(J22*K22)+(J23*K23)+(J24*K24)+(J25*K25)+(J26*K26)+(J27*K27)+(J28*K28)+(J29*K29)+(J30*K30)+(J31*K31)+(J32*K32)+(J33*K33)+(J34*K34))/J35</f>
        <v>2.615702684854027</v>
      </c>
      <c r="L35" s="44">
        <f>SUM(L21:L34)</f>
        <v>11112.023000000001</v>
      </c>
      <c r="M35" s="46">
        <f>((L21*M21)+(L22*M22)+(L23*M23)+(L24*M24)+(L25*M25)+(L26*M26)+(L27*M27)+(L28*M28)+(L29*M29)+(L30*M30)+(L31*M31)+(L32*M32)+(L33*M33)+(L34*M34))/L35</f>
        <v>0.62352591287833015</v>
      </c>
    </row>
    <row r="38" spans="1:13" s="40" customFormat="1" ht="15.75" x14ac:dyDescent="0.25">
      <c r="A38" s="39" t="s">
        <v>11</v>
      </c>
    </row>
    <row r="39" spans="1:13" x14ac:dyDescent="0.2">
      <c r="A39" s="24" t="s">
        <v>12</v>
      </c>
    </row>
    <row r="40" spans="1:13" x14ac:dyDescent="0.2">
      <c r="A40" s="25" t="s">
        <v>13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C35:D35 E35:F35 G35:H35 I35:J35 K35:L3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0" customFormat="1" ht="27.75" x14ac:dyDescent="0.4">
      <c r="A1" s="27" t="s">
        <v>31</v>
      </c>
      <c r="B1" s="28"/>
      <c r="C1" s="29"/>
      <c r="D1" s="29"/>
      <c r="E1" s="29"/>
      <c r="F1" s="29"/>
      <c r="G1" s="29"/>
    </row>
    <row r="2" spans="1:7" s="38" customFormat="1" ht="18" x14ac:dyDescent="0.25">
      <c r="A2" s="35" t="s">
        <v>29</v>
      </c>
      <c r="B2" s="36"/>
      <c r="C2" s="37"/>
      <c r="D2" s="37"/>
      <c r="E2" s="37"/>
      <c r="F2" s="37"/>
      <c r="G2" s="37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0" customFormat="1" ht="15.75" x14ac:dyDescent="0.25">
      <c r="A8" s="39" t="s">
        <v>44</v>
      </c>
    </row>
    <row r="9" spans="1:7" x14ac:dyDescent="0.2">
      <c r="B9" s="9" t="s">
        <v>30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0" customFormat="1" x14ac:dyDescent="0.2">
      <c r="A11" s="41" t="s">
        <v>4</v>
      </c>
      <c r="B11" s="42" t="s">
        <v>5</v>
      </c>
      <c r="C11" s="43" t="s">
        <v>6</v>
      </c>
      <c r="D11" s="42" t="s">
        <v>5</v>
      </c>
      <c r="E11" s="43" t="s">
        <v>7</v>
      </c>
      <c r="F11" s="42" t="s">
        <v>5</v>
      </c>
      <c r="G11" s="43" t="s">
        <v>7</v>
      </c>
    </row>
    <row r="12" spans="1:7" x14ac:dyDescent="0.2">
      <c r="A12" s="14" t="s">
        <v>8</v>
      </c>
      <c r="B12" s="15">
        <f t="shared" ref="B12:G12" si="0">B35</f>
        <v>5135.6579999999994</v>
      </c>
      <c r="C12" s="16">
        <f t="shared" si="0"/>
        <v>4.5172146856352189</v>
      </c>
      <c r="D12" s="15">
        <f t="shared" si="0"/>
        <v>235859.5</v>
      </c>
      <c r="E12" s="16">
        <f t="shared" si="0"/>
        <v>2.6504623196606465</v>
      </c>
      <c r="F12" s="15">
        <f t="shared" si="0"/>
        <v>171430.30799999996</v>
      </c>
      <c r="G12" s="16">
        <f t="shared" si="0"/>
        <v>0.524401594786845</v>
      </c>
    </row>
    <row r="13" spans="1:7" x14ac:dyDescent="0.2">
      <c r="A13" s="17" t="s">
        <v>9</v>
      </c>
      <c r="B13" s="18">
        <f t="shared" ref="B13:G13" si="1">H35</f>
        <v>122.739</v>
      </c>
      <c r="C13" s="19">
        <f t="shared" si="1"/>
        <v>6.3353463528299887</v>
      </c>
      <c r="D13" s="18">
        <f t="shared" si="1"/>
        <v>12376.599</v>
      </c>
      <c r="E13" s="19">
        <f t="shared" si="1"/>
        <v>2.9278960921332242</v>
      </c>
      <c r="F13" s="18">
        <f t="shared" si="1"/>
        <v>11817.144</v>
      </c>
      <c r="G13" s="19">
        <f t="shared" si="1"/>
        <v>0.97230225915838764</v>
      </c>
    </row>
    <row r="14" spans="1:7" s="40" customFormat="1" x14ac:dyDescent="0.2">
      <c r="A14" s="41" t="s">
        <v>10</v>
      </c>
      <c r="B14" s="44">
        <f>SUM(B12:B13)</f>
        <v>5258.396999999999</v>
      </c>
      <c r="C14" s="45">
        <f>((B12*C12)+(B13*C13))/B14</f>
        <v>4.5596526496573002</v>
      </c>
      <c r="D14" s="44">
        <f>SUM(D12:D13)</f>
        <v>248236.09899999999</v>
      </c>
      <c r="E14" s="45">
        <f>((D12*E12)+(D13*E13))/D14</f>
        <v>2.6642946613900835</v>
      </c>
      <c r="F14" s="44">
        <f>SUM(F12:F13)</f>
        <v>183247.45199999996</v>
      </c>
      <c r="G14" s="45">
        <f>((F12*G12)+(F13*G13))/F14</f>
        <v>0.55328552518154539</v>
      </c>
    </row>
    <row r="17" spans="1:13" s="40" customFormat="1" ht="15.75" x14ac:dyDescent="0.25">
      <c r="A17" s="39" t="s">
        <v>45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0" customFormat="1" x14ac:dyDescent="0.2">
      <c r="A20" s="41" t="s">
        <v>14</v>
      </c>
      <c r="B20" s="42" t="s">
        <v>5</v>
      </c>
      <c r="C20" s="43" t="s">
        <v>6</v>
      </c>
      <c r="D20" s="42" t="s">
        <v>5</v>
      </c>
      <c r="E20" s="43" t="s">
        <v>7</v>
      </c>
      <c r="F20" s="42" t="s">
        <v>5</v>
      </c>
      <c r="G20" s="43" t="s">
        <v>7</v>
      </c>
      <c r="H20" s="42" t="s">
        <v>5</v>
      </c>
      <c r="I20" s="43" t="s">
        <v>6</v>
      </c>
      <c r="J20" s="42" t="s">
        <v>5</v>
      </c>
      <c r="K20" s="43" t="s">
        <v>7</v>
      </c>
      <c r="L20" s="42" t="s">
        <v>5</v>
      </c>
      <c r="M20" s="43" t="s">
        <v>7</v>
      </c>
    </row>
    <row r="21" spans="1:13" x14ac:dyDescent="0.2">
      <c r="A21" s="14" t="s">
        <v>15</v>
      </c>
      <c r="B21" s="15">
        <v>0</v>
      </c>
      <c r="C21" s="20">
        <v>0</v>
      </c>
      <c r="D21" s="15">
        <v>2345.1889999999999</v>
      </c>
      <c r="E21" s="16">
        <v>1.64381278353259</v>
      </c>
      <c r="F21" s="15">
        <v>392.85399999999998</v>
      </c>
      <c r="G21" s="16">
        <v>9.5000000000000001E-2</v>
      </c>
      <c r="H21" s="15">
        <v>0</v>
      </c>
      <c r="I21" s="20">
        <v>0</v>
      </c>
      <c r="J21" s="15">
        <v>0</v>
      </c>
      <c r="K21" s="20">
        <v>0</v>
      </c>
      <c r="L21" s="15">
        <v>0</v>
      </c>
      <c r="M21" s="20">
        <v>0</v>
      </c>
    </row>
    <row r="22" spans="1:13" x14ac:dyDescent="0.2">
      <c r="A22" s="17" t="s">
        <v>16</v>
      </c>
      <c r="B22" s="18">
        <v>0</v>
      </c>
      <c r="C22" s="21">
        <v>0</v>
      </c>
      <c r="D22" s="18">
        <v>15365.77</v>
      </c>
      <c r="E22" s="19">
        <v>2.2718534839451601</v>
      </c>
      <c r="F22" s="18">
        <v>5298.3119999999999</v>
      </c>
      <c r="G22" s="19">
        <v>0.65083609610004101</v>
      </c>
      <c r="H22" s="18">
        <v>0</v>
      </c>
      <c r="I22" s="21">
        <v>0</v>
      </c>
      <c r="J22" s="18">
        <v>0</v>
      </c>
      <c r="K22" s="21">
        <v>0</v>
      </c>
      <c r="L22" s="18">
        <v>0</v>
      </c>
      <c r="M22" s="21">
        <v>0</v>
      </c>
    </row>
    <row r="23" spans="1:13" x14ac:dyDescent="0.2">
      <c r="A23" s="17" t="s">
        <v>17</v>
      </c>
      <c r="B23" s="18">
        <v>0</v>
      </c>
      <c r="C23" s="21">
        <v>0</v>
      </c>
      <c r="D23" s="18">
        <v>21733.153999999999</v>
      </c>
      <c r="E23" s="19">
        <v>2.8065776330945802</v>
      </c>
      <c r="F23" s="18">
        <v>23769.123</v>
      </c>
      <c r="G23" s="19">
        <v>0.75895015575459002</v>
      </c>
      <c r="H23" s="18">
        <v>0</v>
      </c>
      <c r="I23" s="21">
        <v>0</v>
      </c>
      <c r="J23" s="18">
        <v>1408.546</v>
      </c>
      <c r="K23" s="19">
        <v>3.8684750487381998</v>
      </c>
      <c r="L23" s="18">
        <v>3441.1010000000001</v>
      </c>
      <c r="M23" s="19">
        <v>1.0422772374306899</v>
      </c>
    </row>
    <row r="24" spans="1:13" x14ac:dyDescent="0.2">
      <c r="A24" s="17" t="s">
        <v>18</v>
      </c>
      <c r="B24" s="18">
        <v>0</v>
      </c>
      <c r="C24" s="21">
        <v>0</v>
      </c>
      <c r="D24" s="18">
        <v>22558.827000000001</v>
      </c>
      <c r="E24" s="19">
        <v>2.4286900962093498</v>
      </c>
      <c r="F24" s="22">
        <v>15190.175999999999</v>
      </c>
      <c r="G24" s="23">
        <v>0.60800781333935805</v>
      </c>
      <c r="H24" s="18">
        <v>0</v>
      </c>
      <c r="I24" s="21">
        <v>0</v>
      </c>
      <c r="J24" s="18">
        <v>6832.0619999999999</v>
      </c>
      <c r="K24" s="19">
        <v>3.0044777638142</v>
      </c>
      <c r="L24" s="18">
        <v>5605.085</v>
      </c>
      <c r="M24" s="19">
        <v>0.97024720445809498</v>
      </c>
    </row>
    <row r="25" spans="1:13" x14ac:dyDescent="0.2">
      <c r="A25" s="17" t="s">
        <v>19</v>
      </c>
      <c r="B25" s="18">
        <v>39.71</v>
      </c>
      <c r="C25" s="19">
        <v>11.050724099723</v>
      </c>
      <c r="D25" s="18">
        <v>14293.308000000001</v>
      </c>
      <c r="E25" s="19">
        <v>3.3856417161093799</v>
      </c>
      <c r="F25" s="18">
        <v>6856.8059999999996</v>
      </c>
      <c r="G25" s="19">
        <v>0.54456924594337397</v>
      </c>
      <c r="H25" s="18">
        <v>0</v>
      </c>
      <c r="I25" s="21">
        <v>0</v>
      </c>
      <c r="J25" s="18">
        <v>1732.415</v>
      </c>
      <c r="K25" s="19">
        <v>2.39554897585163</v>
      </c>
      <c r="L25" s="18">
        <v>1098.3520000000001</v>
      </c>
      <c r="M25" s="19">
        <v>0.99302419898174699</v>
      </c>
    </row>
    <row r="26" spans="1:13" x14ac:dyDescent="0.2">
      <c r="A26" s="17" t="s">
        <v>20</v>
      </c>
      <c r="B26" s="18">
        <v>0</v>
      </c>
      <c r="C26" s="21">
        <v>0</v>
      </c>
      <c r="D26" s="18">
        <v>30203.536</v>
      </c>
      <c r="E26" s="19">
        <v>2.9235921277892798</v>
      </c>
      <c r="F26" s="18">
        <v>33056.233</v>
      </c>
      <c r="G26" s="19">
        <v>0.52750615640324205</v>
      </c>
      <c r="H26" s="18">
        <v>0</v>
      </c>
      <c r="I26" s="21">
        <v>0</v>
      </c>
      <c r="J26" s="18">
        <v>874.4</v>
      </c>
      <c r="K26" s="19">
        <v>2.5162448032936902</v>
      </c>
      <c r="L26" s="18">
        <v>954.57</v>
      </c>
      <c r="M26" s="19">
        <v>0.61060816912326998</v>
      </c>
    </row>
    <row r="27" spans="1:13" x14ac:dyDescent="0.2">
      <c r="A27" s="17" t="s">
        <v>21</v>
      </c>
      <c r="B27" s="18">
        <v>0</v>
      </c>
      <c r="C27" s="21">
        <v>0</v>
      </c>
      <c r="D27" s="18">
        <v>19768.684000000001</v>
      </c>
      <c r="E27" s="19">
        <v>3.02545094483781</v>
      </c>
      <c r="F27" s="18">
        <v>14562.245999999999</v>
      </c>
      <c r="G27" s="19">
        <v>0.41283083035405399</v>
      </c>
      <c r="H27" s="18">
        <v>0</v>
      </c>
      <c r="I27" s="21">
        <v>0</v>
      </c>
      <c r="J27" s="18">
        <v>0</v>
      </c>
      <c r="K27" s="21">
        <v>0</v>
      </c>
      <c r="L27" s="18">
        <v>0</v>
      </c>
      <c r="M27" s="21">
        <v>0</v>
      </c>
    </row>
    <row r="28" spans="1:13" x14ac:dyDescent="0.2">
      <c r="A28" s="17" t="s">
        <v>22</v>
      </c>
      <c r="B28" s="18">
        <v>0</v>
      </c>
      <c r="C28" s="21">
        <v>0</v>
      </c>
      <c r="D28" s="18">
        <v>22683.359</v>
      </c>
      <c r="E28" s="19">
        <v>2.7971917284825398</v>
      </c>
      <c r="F28" s="18">
        <v>16086.509</v>
      </c>
      <c r="G28" s="19">
        <v>0.65955542212421603</v>
      </c>
      <c r="H28" s="18">
        <v>0</v>
      </c>
      <c r="I28" s="21">
        <v>0</v>
      </c>
      <c r="J28" s="18">
        <v>0</v>
      </c>
      <c r="K28" s="21">
        <v>0</v>
      </c>
      <c r="L28" s="18">
        <v>0</v>
      </c>
      <c r="M28" s="21">
        <v>0</v>
      </c>
    </row>
    <row r="29" spans="1:13" x14ac:dyDescent="0.2">
      <c r="A29" s="17" t="s">
        <v>23</v>
      </c>
      <c r="B29" s="18">
        <v>2279.1979999999999</v>
      </c>
      <c r="C29" s="19">
        <v>3.4462601217621298</v>
      </c>
      <c r="D29" s="18">
        <v>18622.306</v>
      </c>
      <c r="E29" s="19">
        <v>2.7483131496711501</v>
      </c>
      <c r="F29" s="18">
        <v>12507.601000000001</v>
      </c>
      <c r="G29" s="19">
        <v>0.40573378212176697</v>
      </c>
      <c r="H29" s="18">
        <v>31.684999999999999</v>
      </c>
      <c r="I29" s="19">
        <v>5.3840000000000003</v>
      </c>
      <c r="J29" s="18">
        <v>477.57600000000002</v>
      </c>
      <c r="K29" s="19">
        <v>2.6494494174749099</v>
      </c>
      <c r="L29" s="18">
        <v>0</v>
      </c>
      <c r="M29" s="21">
        <v>0</v>
      </c>
    </row>
    <row r="30" spans="1:13" x14ac:dyDescent="0.2">
      <c r="A30" s="17" t="s">
        <v>24</v>
      </c>
      <c r="B30" s="18">
        <v>280.14800000000002</v>
      </c>
      <c r="C30" s="19">
        <v>5.2754690984765196</v>
      </c>
      <c r="D30" s="18">
        <v>22872.822</v>
      </c>
      <c r="E30" s="19">
        <v>2.3050125296738599</v>
      </c>
      <c r="F30" s="18">
        <v>10602.52</v>
      </c>
      <c r="G30" s="19">
        <v>0.41759649432399099</v>
      </c>
      <c r="H30" s="18">
        <v>0</v>
      </c>
      <c r="I30" s="21">
        <v>0</v>
      </c>
      <c r="J30" s="18">
        <v>0</v>
      </c>
      <c r="K30" s="21">
        <v>0</v>
      </c>
      <c r="L30" s="18">
        <v>342.18700000000001</v>
      </c>
      <c r="M30" s="19">
        <v>0.939614827565045</v>
      </c>
    </row>
    <row r="31" spans="1:13" x14ac:dyDescent="0.2">
      <c r="A31" s="17" t="s">
        <v>25</v>
      </c>
      <c r="B31" s="18">
        <v>338.50799999999998</v>
      </c>
      <c r="C31" s="19">
        <v>4.7284486806811099</v>
      </c>
      <c r="D31" s="18">
        <v>12589.856</v>
      </c>
      <c r="E31" s="19">
        <v>2.7181638484189201</v>
      </c>
      <c r="F31" s="18">
        <v>8843.9969999999994</v>
      </c>
      <c r="G31" s="19">
        <v>0.34917165123416499</v>
      </c>
      <c r="H31" s="18">
        <v>0</v>
      </c>
      <c r="I31" s="21">
        <v>0</v>
      </c>
      <c r="J31" s="18">
        <v>0</v>
      </c>
      <c r="K31" s="21">
        <v>0</v>
      </c>
      <c r="L31" s="18">
        <v>0</v>
      </c>
      <c r="M31" s="21">
        <v>0</v>
      </c>
    </row>
    <row r="32" spans="1:13" x14ac:dyDescent="0.2">
      <c r="A32" s="17" t="s">
        <v>26</v>
      </c>
      <c r="B32" s="18">
        <v>2127.5189999999998</v>
      </c>
      <c r="C32" s="19">
        <v>5.18562948862031</v>
      </c>
      <c r="D32" s="18">
        <v>27703.962</v>
      </c>
      <c r="E32" s="19">
        <v>2.1266022797389099</v>
      </c>
      <c r="F32" s="18">
        <v>15636.343000000001</v>
      </c>
      <c r="G32" s="19">
        <v>0.33459338695755098</v>
      </c>
      <c r="H32" s="18">
        <v>0</v>
      </c>
      <c r="I32" s="21">
        <v>0</v>
      </c>
      <c r="J32" s="18">
        <v>0</v>
      </c>
      <c r="K32" s="21">
        <v>0</v>
      </c>
      <c r="L32" s="18">
        <v>0</v>
      </c>
      <c r="M32" s="21">
        <v>0</v>
      </c>
    </row>
    <row r="33" spans="1:13" x14ac:dyDescent="0.2">
      <c r="A33" s="17" t="s">
        <v>27</v>
      </c>
      <c r="B33" s="18">
        <v>0</v>
      </c>
      <c r="C33" s="21">
        <v>0</v>
      </c>
      <c r="D33" s="18">
        <v>1290.8209999999999</v>
      </c>
      <c r="E33" s="19">
        <v>2.1752168519105299</v>
      </c>
      <c r="F33" s="18">
        <v>2917.3510000000001</v>
      </c>
      <c r="G33" s="19">
        <v>0.27682952891167401</v>
      </c>
      <c r="H33" s="18">
        <v>0</v>
      </c>
      <c r="I33" s="21">
        <v>0</v>
      </c>
      <c r="J33" s="18">
        <v>0</v>
      </c>
      <c r="K33" s="21">
        <v>0</v>
      </c>
      <c r="L33" s="18">
        <v>0</v>
      </c>
      <c r="M33" s="21">
        <v>0</v>
      </c>
    </row>
    <row r="34" spans="1:13" x14ac:dyDescent="0.2">
      <c r="A34" s="17" t="s">
        <v>28</v>
      </c>
      <c r="B34" s="18">
        <v>70.575000000000003</v>
      </c>
      <c r="C34" s="19">
        <v>11.2544274884874</v>
      </c>
      <c r="D34" s="18">
        <v>3827.9059999999999</v>
      </c>
      <c r="E34" s="19">
        <v>2.8183792378914201</v>
      </c>
      <c r="F34" s="18">
        <v>5710.2370000000001</v>
      </c>
      <c r="G34" s="19">
        <v>0.47536678600205201</v>
      </c>
      <c r="H34" s="18">
        <v>91.054000000000002</v>
      </c>
      <c r="I34" s="19">
        <v>6.6663961605201303</v>
      </c>
      <c r="J34" s="18">
        <v>1051.5999999999999</v>
      </c>
      <c r="K34" s="19">
        <v>2.51625098896919</v>
      </c>
      <c r="L34" s="18">
        <v>375.84899999999999</v>
      </c>
      <c r="M34" s="19">
        <v>1.25011421608146</v>
      </c>
    </row>
    <row r="35" spans="1:13" s="40" customFormat="1" x14ac:dyDescent="0.2">
      <c r="A35" s="41" t="s">
        <v>10</v>
      </c>
      <c r="B35" s="44">
        <f>SUM(B21:B34)</f>
        <v>5135.6579999999994</v>
      </c>
      <c r="C35" s="46">
        <f>((B21*C21)+(B22*C22)+(B23*C23)+(B24*C24)+(B25*C25)+(B26*C26)+(B27*C27)+(B28*C28)+(B29*C29)+(B30*C30)+(B31*C31)+(B32*C32)+(B33*C33)+(B34*C34))/B35</f>
        <v>4.5172146856352189</v>
      </c>
      <c r="D35" s="44">
        <f>SUM(D21:D34)</f>
        <v>235859.5</v>
      </c>
      <c r="E35" s="46">
        <f>((D21*E21)+(D22*E22)+(D23*E23)+(D24*E24)+(D25*E25)+(D26*E26)+(D27*E27)+(D28*E28)+(D29*E29)+(D30*E30)+(D31*E31)+(D32*E32)+(D33*E33)+(D34*E34))/D35</f>
        <v>2.6504623196606465</v>
      </c>
      <c r="F35" s="44">
        <f>SUM(F21:F34)</f>
        <v>171430.30799999996</v>
      </c>
      <c r="G35" s="46">
        <f>((F21*G21)+(F22*G22)+(F23*G23)+(F24*G24)+(F25*G25)+(F26*G26)+(F27*G27)+(F28*G28)+(F29*G29)+(F30*G30)+(F31*G31)+(F32*G32)+(F33*G33)+(F34*G34))/F35</f>
        <v>0.524401594786845</v>
      </c>
      <c r="H35" s="44">
        <f>SUM(H21:H34)</f>
        <v>122.739</v>
      </c>
      <c r="I35" s="46">
        <f>((H21*I21)+(H22*I22)+(H23*I23)+(H24*I24)+(H25*I25)+(H26*I26)+(H27*I27)+(H28*I28)+(H29*I29)+(H30*I30)+(H31*I31)+(H32*I32)+(H33*I33)+(H34*I34))/H35</f>
        <v>6.3353463528299887</v>
      </c>
      <c r="J35" s="44">
        <f>SUM(J21:J34)</f>
        <v>12376.599</v>
      </c>
      <c r="K35" s="46">
        <f>((J21*K21)+(J22*K22)+(J23*K23)+(J24*K24)+(J25*K25)+(J26*K26)+(J27*K27)+(J28*K28)+(J29*K29)+(J30*K30)+(J31*K31)+(J32*K32)+(J33*K33)+(J34*K34))/J35</f>
        <v>2.9278960921332242</v>
      </c>
      <c r="L35" s="44">
        <f>SUM(L21:L34)</f>
        <v>11817.144</v>
      </c>
      <c r="M35" s="46">
        <f>((L21*M21)+(L22*M22)+(L23*M23)+(L24*M24)+(L25*M25)+(L26*M26)+(L27*M27)+(L28*M28)+(L29*M29)+(L30*M30)+(L31*M31)+(L32*M32)+(L33*M33)+(L34*M34))/L35</f>
        <v>0.97230225915838764</v>
      </c>
    </row>
    <row r="38" spans="1:13" s="40" customFormat="1" ht="15.75" x14ac:dyDescent="0.25">
      <c r="A38" s="39" t="s">
        <v>11</v>
      </c>
    </row>
    <row r="39" spans="1:13" x14ac:dyDescent="0.2">
      <c r="A39" s="24" t="s">
        <v>12</v>
      </c>
    </row>
    <row r="40" spans="1:13" x14ac:dyDescent="0.2">
      <c r="A40" s="25" t="s">
        <v>13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D35:F35 G35:H35 I35:J35 K35:L35 C3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0" customFormat="1" ht="27.75" x14ac:dyDescent="0.4">
      <c r="A1" s="27" t="s">
        <v>31</v>
      </c>
      <c r="B1" s="28"/>
      <c r="C1" s="29"/>
      <c r="D1" s="29"/>
      <c r="E1" s="29"/>
      <c r="F1" s="29"/>
      <c r="G1" s="29"/>
    </row>
    <row r="2" spans="1:7" s="38" customFormat="1" ht="18" x14ac:dyDescent="0.25">
      <c r="A2" s="35" t="s">
        <v>29</v>
      </c>
      <c r="B2" s="36"/>
      <c r="C2" s="37"/>
      <c r="D2" s="37"/>
      <c r="E2" s="37"/>
      <c r="F2" s="37"/>
      <c r="G2" s="37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0" customFormat="1" ht="15.75" x14ac:dyDescent="0.25">
      <c r="A8" s="39" t="s">
        <v>46</v>
      </c>
    </row>
    <row r="9" spans="1:7" x14ac:dyDescent="0.2">
      <c r="B9" s="9" t="s">
        <v>30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0" customFormat="1" x14ac:dyDescent="0.2">
      <c r="A11" s="41" t="s">
        <v>4</v>
      </c>
      <c r="B11" s="42" t="s">
        <v>5</v>
      </c>
      <c r="C11" s="43" t="s">
        <v>6</v>
      </c>
      <c r="D11" s="42" t="s">
        <v>5</v>
      </c>
      <c r="E11" s="43" t="s">
        <v>7</v>
      </c>
      <c r="F11" s="42" t="s">
        <v>5</v>
      </c>
      <c r="G11" s="43" t="s">
        <v>7</v>
      </c>
    </row>
    <row r="12" spans="1:7" x14ac:dyDescent="0.2">
      <c r="A12" s="14" t="s">
        <v>8</v>
      </c>
      <c r="B12" s="15">
        <f t="shared" ref="B12:G12" si="0">B35</f>
        <v>2083.0619999999999</v>
      </c>
      <c r="C12" s="16">
        <f t="shared" si="0"/>
        <v>5.6828139028027032</v>
      </c>
      <c r="D12" s="15">
        <f t="shared" si="0"/>
        <v>208875.64700000003</v>
      </c>
      <c r="E12" s="16">
        <f t="shared" si="0"/>
        <v>2.9692503762106832</v>
      </c>
      <c r="F12" s="15">
        <f t="shared" si="0"/>
        <v>223843.03300000002</v>
      </c>
      <c r="G12" s="16">
        <f t="shared" si="0"/>
        <v>0.66273933712290256</v>
      </c>
    </row>
    <row r="13" spans="1:7" x14ac:dyDescent="0.2">
      <c r="A13" s="17" t="s">
        <v>9</v>
      </c>
      <c r="B13" s="18">
        <f t="shared" ref="B13:G13" si="1">H35</f>
        <v>88.742999999999995</v>
      </c>
      <c r="C13" s="19">
        <f t="shared" si="1"/>
        <v>7.1456411547953103</v>
      </c>
      <c r="D13" s="18">
        <f t="shared" si="1"/>
        <v>10506.289000000001</v>
      </c>
      <c r="E13" s="19">
        <f t="shared" si="1"/>
        <v>3.1610058519235502</v>
      </c>
      <c r="F13" s="18">
        <f t="shared" si="1"/>
        <v>14903.906999999999</v>
      </c>
      <c r="G13" s="19">
        <f t="shared" si="1"/>
        <v>1.1591368418361692</v>
      </c>
    </row>
    <row r="14" spans="1:7" s="40" customFormat="1" x14ac:dyDescent="0.2">
      <c r="A14" s="41" t="s">
        <v>10</v>
      </c>
      <c r="B14" s="44">
        <f>SUM(B12:B13)</f>
        <v>2171.8049999999998</v>
      </c>
      <c r="C14" s="45">
        <f>((B12*C12)+(B13*C13))/B14</f>
        <v>5.7425870771086744</v>
      </c>
      <c r="D14" s="44">
        <f>SUM(D12:D13)</f>
        <v>219381.93600000002</v>
      </c>
      <c r="E14" s="45">
        <f>((D12*E12)+(D13*E13))/D14</f>
        <v>2.9784336229351172</v>
      </c>
      <c r="F14" s="44">
        <f>SUM(F12:F13)</f>
        <v>238746.94000000003</v>
      </c>
      <c r="G14" s="45">
        <f>((F12*G12)+(F13*G13))/F14</f>
        <v>0.69372722013107257</v>
      </c>
    </row>
    <row r="17" spans="1:13" s="40" customFormat="1" ht="15.75" x14ac:dyDescent="0.25">
      <c r="A17" s="39" t="s">
        <v>47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0" customFormat="1" x14ac:dyDescent="0.2">
      <c r="A20" s="41" t="s">
        <v>14</v>
      </c>
      <c r="B20" s="42" t="s">
        <v>5</v>
      </c>
      <c r="C20" s="43" t="s">
        <v>6</v>
      </c>
      <c r="D20" s="42" t="s">
        <v>5</v>
      </c>
      <c r="E20" s="43" t="s">
        <v>7</v>
      </c>
      <c r="F20" s="42" t="s">
        <v>5</v>
      </c>
      <c r="G20" s="43" t="s">
        <v>7</v>
      </c>
      <c r="H20" s="42" t="s">
        <v>5</v>
      </c>
      <c r="I20" s="43" t="s">
        <v>6</v>
      </c>
      <c r="J20" s="42" t="s">
        <v>5</v>
      </c>
      <c r="K20" s="43" t="s">
        <v>7</v>
      </c>
      <c r="L20" s="42" t="s">
        <v>5</v>
      </c>
      <c r="M20" s="43" t="s">
        <v>7</v>
      </c>
    </row>
    <row r="21" spans="1:13" x14ac:dyDescent="0.2">
      <c r="A21" s="14" t="s">
        <v>15</v>
      </c>
      <c r="B21" s="15">
        <v>0</v>
      </c>
      <c r="C21" s="20">
        <v>0</v>
      </c>
      <c r="D21" s="15">
        <v>2332.3960000000002</v>
      </c>
      <c r="E21" s="16">
        <v>2.09547527178061</v>
      </c>
      <c r="F21" s="15">
        <v>1712.7460000000001</v>
      </c>
      <c r="G21" s="16">
        <v>0.158076795391728</v>
      </c>
      <c r="H21" s="15">
        <v>0</v>
      </c>
      <c r="I21" s="20">
        <v>0</v>
      </c>
      <c r="J21" s="15">
        <v>0</v>
      </c>
      <c r="K21" s="20">
        <v>0</v>
      </c>
      <c r="L21" s="15">
        <v>0</v>
      </c>
      <c r="M21" s="20">
        <v>0</v>
      </c>
    </row>
    <row r="22" spans="1:13" x14ac:dyDescent="0.2">
      <c r="A22" s="17" t="s">
        <v>16</v>
      </c>
      <c r="B22" s="18">
        <v>0</v>
      </c>
      <c r="C22" s="21">
        <v>0</v>
      </c>
      <c r="D22" s="18">
        <v>14795.156000000001</v>
      </c>
      <c r="E22" s="19">
        <v>2.6976515203354401</v>
      </c>
      <c r="F22" s="18">
        <v>9303.4390000000003</v>
      </c>
      <c r="G22" s="19">
        <v>0.65819463910065901</v>
      </c>
      <c r="H22" s="18">
        <v>0</v>
      </c>
      <c r="I22" s="21">
        <v>0</v>
      </c>
      <c r="J22" s="18">
        <v>0</v>
      </c>
      <c r="K22" s="21">
        <v>0</v>
      </c>
      <c r="L22" s="18">
        <v>0</v>
      </c>
      <c r="M22" s="21">
        <v>0</v>
      </c>
    </row>
    <row r="23" spans="1:13" x14ac:dyDescent="0.2">
      <c r="A23" s="17" t="s">
        <v>17</v>
      </c>
      <c r="B23" s="18">
        <v>0</v>
      </c>
      <c r="C23" s="21">
        <v>0</v>
      </c>
      <c r="D23" s="18">
        <v>16908.877</v>
      </c>
      <c r="E23" s="19">
        <v>2.9292877690812902</v>
      </c>
      <c r="F23" s="18">
        <v>28272.138999999999</v>
      </c>
      <c r="G23" s="19">
        <v>1.01318694821782</v>
      </c>
      <c r="H23" s="18">
        <v>0</v>
      </c>
      <c r="I23" s="21">
        <v>0</v>
      </c>
      <c r="J23" s="18">
        <v>907.43899999999996</v>
      </c>
      <c r="K23" s="19">
        <v>3.5476855810693602</v>
      </c>
      <c r="L23" s="18">
        <v>3584.4929999999999</v>
      </c>
      <c r="M23" s="19">
        <v>1.5370316055855</v>
      </c>
    </row>
    <row r="24" spans="1:13" x14ac:dyDescent="0.2">
      <c r="A24" s="17" t="s">
        <v>18</v>
      </c>
      <c r="B24" s="18">
        <v>0</v>
      </c>
      <c r="C24" s="21">
        <v>0</v>
      </c>
      <c r="D24" s="18">
        <v>20781.628000000001</v>
      </c>
      <c r="E24" s="19">
        <v>2.86140848065416</v>
      </c>
      <c r="F24" s="22">
        <v>18452.781999999999</v>
      </c>
      <c r="G24" s="23">
        <v>0.78785506142109096</v>
      </c>
      <c r="H24" s="18">
        <v>0</v>
      </c>
      <c r="I24" s="21">
        <v>0</v>
      </c>
      <c r="J24" s="18">
        <v>5879.8959999999997</v>
      </c>
      <c r="K24" s="19">
        <v>3.35297735044974</v>
      </c>
      <c r="L24" s="18">
        <v>7505.8519999999999</v>
      </c>
      <c r="M24" s="19">
        <v>1.1066081686662601</v>
      </c>
    </row>
    <row r="25" spans="1:13" x14ac:dyDescent="0.2">
      <c r="A25" s="17" t="s">
        <v>19</v>
      </c>
      <c r="B25" s="18">
        <v>2.1469999999999998</v>
      </c>
      <c r="C25" s="19">
        <v>10.976000000000001</v>
      </c>
      <c r="D25" s="18">
        <v>11926.816000000001</v>
      </c>
      <c r="E25" s="19">
        <v>3.8194473651643501</v>
      </c>
      <c r="F25" s="18">
        <v>7356.6180000000004</v>
      </c>
      <c r="G25" s="19">
        <v>0.77998511476333299</v>
      </c>
      <c r="H25" s="18">
        <v>0</v>
      </c>
      <c r="I25" s="21">
        <v>0</v>
      </c>
      <c r="J25" s="18">
        <v>1502.404</v>
      </c>
      <c r="K25" s="19">
        <v>2.5036133842827901</v>
      </c>
      <c r="L25" s="18">
        <v>1478.421</v>
      </c>
      <c r="M25" s="19">
        <v>0.94837690211380898</v>
      </c>
    </row>
    <row r="26" spans="1:13" x14ac:dyDescent="0.2">
      <c r="A26" s="17" t="s">
        <v>20</v>
      </c>
      <c r="B26" s="18">
        <v>0</v>
      </c>
      <c r="C26" s="21">
        <v>0</v>
      </c>
      <c r="D26" s="18">
        <v>25395.065999999999</v>
      </c>
      <c r="E26" s="19">
        <v>3.1627955843469802</v>
      </c>
      <c r="F26" s="18">
        <v>39427.913999999997</v>
      </c>
      <c r="G26" s="19">
        <v>0.72600951645577805</v>
      </c>
      <c r="H26" s="18">
        <v>0</v>
      </c>
      <c r="I26" s="21">
        <v>0</v>
      </c>
      <c r="J26" s="18">
        <v>863.43100000000004</v>
      </c>
      <c r="K26" s="19">
        <v>2.9788757051808399</v>
      </c>
      <c r="L26" s="18">
        <v>939.62400000000002</v>
      </c>
      <c r="M26" s="19">
        <v>0.95363956220786195</v>
      </c>
    </row>
    <row r="27" spans="1:13" x14ac:dyDescent="0.2">
      <c r="A27" s="17" t="s">
        <v>21</v>
      </c>
      <c r="B27" s="18">
        <v>0</v>
      </c>
      <c r="C27" s="21">
        <v>0</v>
      </c>
      <c r="D27" s="18">
        <v>17211.108</v>
      </c>
      <c r="E27" s="19">
        <v>3.3610021423373801</v>
      </c>
      <c r="F27" s="18">
        <v>19735.974999999999</v>
      </c>
      <c r="G27" s="19">
        <v>0.54378317042862101</v>
      </c>
      <c r="H27" s="18">
        <v>0</v>
      </c>
      <c r="I27" s="21">
        <v>0</v>
      </c>
      <c r="J27" s="18">
        <v>0</v>
      </c>
      <c r="K27" s="21">
        <v>0</v>
      </c>
      <c r="L27" s="18">
        <v>0</v>
      </c>
      <c r="M27" s="21">
        <v>0</v>
      </c>
    </row>
    <row r="28" spans="1:13" x14ac:dyDescent="0.2">
      <c r="A28" s="17" t="s">
        <v>22</v>
      </c>
      <c r="B28" s="18">
        <v>0</v>
      </c>
      <c r="C28" s="21">
        <v>0</v>
      </c>
      <c r="D28" s="18">
        <v>20725.870999999999</v>
      </c>
      <c r="E28" s="19">
        <v>3.2205895216176899</v>
      </c>
      <c r="F28" s="18">
        <v>22713.16</v>
      </c>
      <c r="G28" s="19">
        <v>0.72856429774632903</v>
      </c>
      <c r="H28" s="18">
        <v>0</v>
      </c>
      <c r="I28" s="21">
        <v>0</v>
      </c>
      <c r="J28" s="18">
        <v>0</v>
      </c>
      <c r="K28" s="21">
        <v>0</v>
      </c>
      <c r="L28" s="18">
        <v>0</v>
      </c>
      <c r="M28" s="21">
        <v>0</v>
      </c>
    </row>
    <row r="29" spans="1:13" x14ac:dyDescent="0.2">
      <c r="A29" s="17" t="s">
        <v>23</v>
      </c>
      <c r="B29" s="18">
        <v>957.61300000000006</v>
      </c>
      <c r="C29" s="19">
        <v>5.4075395029098399</v>
      </c>
      <c r="D29" s="18">
        <v>15466.351000000001</v>
      </c>
      <c r="E29" s="19">
        <v>2.7450469230266399</v>
      </c>
      <c r="F29" s="18">
        <v>20616.38</v>
      </c>
      <c r="G29" s="19">
        <v>0.445461665821061</v>
      </c>
      <c r="H29" s="18">
        <v>0</v>
      </c>
      <c r="I29" s="21">
        <v>0</v>
      </c>
      <c r="J29" s="18">
        <v>398.93700000000001</v>
      </c>
      <c r="K29" s="19">
        <v>2.8869526341251901</v>
      </c>
      <c r="L29" s="18">
        <v>693.17200000000003</v>
      </c>
      <c r="M29" s="19">
        <v>0.147465711252041</v>
      </c>
    </row>
    <row r="30" spans="1:13" x14ac:dyDescent="0.2">
      <c r="A30" s="17" t="s">
        <v>24</v>
      </c>
      <c r="B30" s="18">
        <v>0</v>
      </c>
      <c r="C30" s="21">
        <v>0</v>
      </c>
      <c r="D30" s="18">
        <v>21888.897000000001</v>
      </c>
      <c r="E30" s="19">
        <v>2.7632660727491198</v>
      </c>
      <c r="F30" s="18">
        <v>15906.071</v>
      </c>
      <c r="G30" s="19">
        <v>0.48750309677355302</v>
      </c>
      <c r="H30" s="18">
        <v>0</v>
      </c>
      <c r="I30" s="21">
        <v>0</v>
      </c>
      <c r="J30" s="18">
        <v>0</v>
      </c>
      <c r="K30" s="21">
        <v>0</v>
      </c>
      <c r="L30" s="18">
        <v>341.33699999999999</v>
      </c>
      <c r="M30" s="19">
        <v>1.38568810881914</v>
      </c>
    </row>
    <row r="31" spans="1:13" x14ac:dyDescent="0.2">
      <c r="A31" s="17" t="s">
        <v>25</v>
      </c>
      <c r="B31" s="18">
        <v>0</v>
      </c>
      <c r="C31" s="21">
        <v>0</v>
      </c>
      <c r="D31" s="18">
        <v>10786.325000000001</v>
      </c>
      <c r="E31" s="19">
        <v>3.08624439556568</v>
      </c>
      <c r="F31" s="18">
        <v>12241.913</v>
      </c>
      <c r="G31" s="19">
        <v>0.44632323616415198</v>
      </c>
      <c r="H31" s="18">
        <v>0</v>
      </c>
      <c r="I31" s="21">
        <v>0</v>
      </c>
      <c r="J31" s="18">
        <v>0</v>
      </c>
      <c r="K31" s="21">
        <v>0</v>
      </c>
      <c r="L31" s="18">
        <v>0</v>
      </c>
      <c r="M31" s="21">
        <v>0</v>
      </c>
    </row>
    <row r="32" spans="1:13" x14ac:dyDescent="0.2">
      <c r="A32" s="17" t="s">
        <v>26</v>
      </c>
      <c r="B32" s="18">
        <v>1061.1489999999999</v>
      </c>
      <c r="C32" s="19">
        <v>5.5930637403418402</v>
      </c>
      <c r="D32" s="18">
        <v>26080.294000000002</v>
      </c>
      <c r="E32" s="19">
        <v>2.5004320274917098</v>
      </c>
      <c r="F32" s="18">
        <v>18718.942999999999</v>
      </c>
      <c r="G32" s="19">
        <v>0.45400057129294102</v>
      </c>
      <c r="H32" s="18">
        <v>0</v>
      </c>
      <c r="I32" s="21">
        <v>0</v>
      </c>
      <c r="J32" s="18">
        <v>0</v>
      </c>
      <c r="K32" s="21">
        <v>0</v>
      </c>
      <c r="L32" s="18">
        <v>0</v>
      </c>
      <c r="M32" s="21">
        <v>0</v>
      </c>
    </row>
    <row r="33" spans="1:13" x14ac:dyDescent="0.2">
      <c r="A33" s="17" t="s">
        <v>27</v>
      </c>
      <c r="B33" s="18">
        <v>0</v>
      </c>
      <c r="C33" s="21">
        <v>0</v>
      </c>
      <c r="D33" s="18">
        <v>1285.96</v>
      </c>
      <c r="E33" s="19">
        <v>2.89149554340726</v>
      </c>
      <c r="F33" s="18">
        <v>3010.7719999999999</v>
      </c>
      <c r="G33" s="19">
        <v>0.42067875149629402</v>
      </c>
      <c r="H33" s="18">
        <v>0</v>
      </c>
      <c r="I33" s="21">
        <v>0</v>
      </c>
      <c r="J33" s="18">
        <v>0</v>
      </c>
      <c r="K33" s="21">
        <v>0</v>
      </c>
      <c r="L33" s="18">
        <v>0</v>
      </c>
      <c r="M33" s="21">
        <v>0</v>
      </c>
    </row>
    <row r="34" spans="1:13" x14ac:dyDescent="0.2">
      <c r="A34" s="17" t="s">
        <v>28</v>
      </c>
      <c r="B34" s="18">
        <v>62.152999999999999</v>
      </c>
      <c r="C34" s="19">
        <v>11.2735362894792</v>
      </c>
      <c r="D34" s="18">
        <v>3290.902</v>
      </c>
      <c r="E34" s="19">
        <v>3.2754284026081599</v>
      </c>
      <c r="F34" s="18">
        <v>6374.1809999999996</v>
      </c>
      <c r="G34" s="19">
        <v>0.77848554582933904</v>
      </c>
      <c r="H34" s="18">
        <v>88.742999999999995</v>
      </c>
      <c r="I34" s="19">
        <v>7.1456411547953103</v>
      </c>
      <c r="J34" s="18">
        <v>954.18200000000002</v>
      </c>
      <c r="K34" s="19">
        <v>2.9247774837504799</v>
      </c>
      <c r="L34" s="18">
        <v>361.00799999999998</v>
      </c>
      <c r="M34" s="19">
        <v>1.6254012431857501</v>
      </c>
    </row>
    <row r="35" spans="1:13" s="40" customFormat="1" x14ac:dyDescent="0.2">
      <c r="A35" s="41" t="s">
        <v>10</v>
      </c>
      <c r="B35" s="44">
        <f>SUM(B21:B34)</f>
        <v>2083.0619999999999</v>
      </c>
      <c r="C35" s="46">
        <f>((B21*C21)+(B22*C22)+(B23*C23)+(B24*C24)+(B25*C25)+(B26*C26)+(B27*C27)+(B28*C28)+(B29*C29)+(B30*C30)+(B31*C31)+(B32*C32)+(B33*C33)+(B34*C34))/B35</f>
        <v>5.6828139028027032</v>
      </c>
      <c r="D35" s="44">
        <f>SUM(D21:D34)</f>
        <v>208875.64700000003</v>
      </c>
      <c r="E35" s="46">
        <f>((D21*E21)+(D22*E22)+(D23*E23)+(D24*E24)+(D25*E25)+(D26*E26)+(D27*E27)+(D28*E28)+(D29*E29)+(D30*E30)+(D31*E31)+(D32*E32)+(D33*E33)+(D34*E34))/D35</f>
        <v>2.9692503762106832</v>
      </c>
      <c r="F35" s="44">
        <f>SUM(F21:F34)</f>
        <v>223843.03300000002</v>
      </c>
      <c r="G35" s="46">
        <f>((F21*G21)+(F22*G22)+(F23*G23)+(F24*G24)+(F25*G25)+(F26*G26)+(F27*G27)+(F28*G28)+(F29*G29)+(F30*G30)+(F31*G31)+(F32*G32)+(F33*G33)+(F34*G34))/F35</f>
        <v>0.66273933712290256</v>
      </c>
      <c r="H35" s="44">
        <f>SUM(H21:H34)</f>
        <v>88.742999999999995</v>
      </c>
      <c r="I35" s="46">
        <f>((H21*I21)+(H22*I22)+(H23*I23)+(H24*I24)+(H25*I25)+(H26*I26)+(H27*I27)+(H28*I28)+(H29*I29)+(H30*I30)+(H31*I31)+(H32*I32)+(H33*I33)+(H34*I34))/H35</f>
        <v>7.1456411547953103</v>
      </c>
      <c r="J35" s="44">
        <f>SUM(J21:J34)</f>
        <v>10506.289000000001</v>
      </c>
      <c r="K35" s="46">
        <f>((J21*K21)+(J22*K22)+(J23*K23)+(J24*K24)+(J25*K25)+(J26*K26)+(J27*K27)+(J28*K28)+(J29*K29)+(J30*K30)+(J31*K31)+(J32*K32)+(J33*K33)+(J34*K34))/J35</f>
        <v>3.1610058519235502</v>
      </c>
      <c r="L35" s="44">
        <f>SUM(L21:L34)</f>
        <v>14903.906999999999</v>
      </c>
      <c r="M35" s="46">
        <f>((L21*M21)+(L22*M22)+(L23*M23)+(L24*M24)+(L25*M25)+(L26*M26)+(L27*M27)+(L28*M28)+(L29*M29)+(L30*M30)+(L31*M31)+(L32*M32)+(L33*M33)+(L34*M34))/L35</f>
        <v>1.1591368418361692</v>
      </c>
    </row>
    <row r="38" spans="1:13" s="40" customFormat="1" ht="15.75" x14ac:dyDescent="0.25">
      <c r="A38" s="39" t="s">
        <v>11</v>
      </c>
    </row>
    <row r="39" spans="1:13" x14ac:dyDescent="0.2">
      <c r="A39" s="24" t="s">
        <v>12</v>
      </c>
    </row>
    <row r="40" spans="1:13" x14ac:dyDescent="0.2">
      <c r="A40" s="25" t="s">
        <v>13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J35:L35 F35:H35 D35:E35 C35 I35 C14 E1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activeCell="A6" sqref="A6"/>
    </sheetView>
  </sheetViews>
  <sheetFormatPr baseColWidth="10" defaultRowHeight="12.75" x14ac:dyDescent="0.2"/>
  <cols>
    <col min="1" max="1" width="39" style="8" customWidth="1"/>
    <col min="2" max="2" width="12.140625" style="8" customWidth="1"/>
    <col min="3" max="3" width="11.7109375" style="8" customWidth="1"/>
    <col min="4" max="16384" width="11.42578125" style="8"/>
  </cols>
  <sheetData>
    <row r="1" spans="1:7" s="30" customFormat="1" ht="27.75" x14ac:dyDescent="0.4">
      <c r="A1" s="27" t="s">
        <v>31</v>
      </c>
      <c r="B1" s="28"/>
      <c r="C1" s="29"/>
      <c r="D1" s="29"/>
      <c r="E1" s="29"/>
      <c r="F1" s="29"/>
      <c r="G1" s="29"/>
    </row>
    <row r="2" spans="1:7" s="38" customFormat="1" ht="18" x14ac:dyDescent="0.25">
      <c r="A2" s="35" t="s">
        <v>29</v>
      </c>
      <c r="B2" s="36"/>
      <c r="C2" s="37"/>
      <c r="D2" s="37"/>
      <c r="E2" s="37"/>
      <c r="F2" s="37"/>
      <c r="G2" s="37"/>
    </row>
    <row r="3" spans="1:7" s="2" customFormat="1" x14ac:dyDescent="0.2">
      <c r="B3" s="3"/>
      <c r="C3" s="4"/>
      <c r="D3" s="4"/>
      <c r="E3" s="4"/>
      <c r="F3" s="4"/>
      <c r="G3" s="4"/>
    </row>
    <row r="4" spans="1:7" s="2" customFormat="1" x14ac:dyDescent="0.2">
      <c r="A4" s="1" t="s">
        <v>0</v>
      </c>
      <c r="B4" s="3"/>
      <c r="C4" s="4"/>
      <c r="D4" s="4"/>
      <c r="E4" s="4"/>
      <c r="F4" s="4"/>
      <c r="G4" s="4"/>
    </row>
    <row r="5" spans="1:7" x14ac:dyDescent="0.2">
      <c r="A5" s="5" t="s">
        <v>56</v>
      </c>
      <c r="B5" s="6"/>
      <c r="C5" s="7"/>
      <c r="D5" s="7"/>
      <c r="E5" s="7"/>
      <c r="F5" s="7"/>
      <c r="G5" s="7"/>
    </row>
    <row r="8" spans="1:7" s="40" customFormat="1" ht="15.75" x14ac:dyDescent="0.25">
      <c r="A8" s="39" t="s">
        <v>48</v>
      </c>
    </row>
    <row r="9" spans="1:7" x14ac:dyDescent="0.2">
      <c r="B9" s="9" t="s">
        <v>30</v>
      </c>
      <c r="C9" s="10"/>
      <c r="D9" s="10"/>
      <c r="E9" s="10"/>
      <c r="F9" s="10"/>
      <c r="G9" s="11"/>
    </row>
    <row r="10" spans="1:7" x14ac:dyDescent="0.2">
      <c r="B10" s="12" t="s">
        <v>1</v>
      </c>
      <c r="C10" s="13"/>
      <c r="D10" s="12" t="s">
        <v>2</v>
      </c>
      <c r="E10" s="13"/>
      <c r="F10" s="12" t="s">
        <v>3</v>
      </c>
      <c r="G10" s="13"/>
    </row>
    <row r="11" spans="1:7" s="40" customFormat="1" x14ac:dyDescent="0.2">
      <c r="A11" s="41" t="s">
        <v>4</v>
      </c>
      <c r="B11" s="42" t="s">
        <v>5</v>
      </c>
      <c r="C11" s="43" t="s">
        <v>6</v>
      </c>
      <c r="D11" s="42" t="s">
        <v>5</v>
      </c>
      <c r="E11" s="43" t="s">
        <v>7</v>
      </c>
      <c r="F11" s="42" t="s">
        <v>5</v>
      </c>
      <c r="G11" s="43" t="s">
        <v>7</v>
      </c>
    </row>
    <row r="12" spans="1:7" x14ac:dyDescent="0.2">
      <c r="A12" s="14" t="s">
        <v>8</v>
      </c>
      <c r="B12" s="15">
        <f t="shared" ref="B12:G12" si="0">B35</f>
        <v>157.60199999999998</v>
      </c>
      <c r="C12" s="16">
        <f t="shared" si="0"/>
        <v>8.0874365426834611</v>
      </c>
      <c r="D12" s="15">
        <f t="shared" si="0"/>
        <v>179136.72099999996</v>
      </c>
      <c r="E12" s="16">
        <f t="shared" si="0"/>
        <v>3.2628471018289997</v>
      </c>
      <c r="F12" s="15">
        <f t="shared" si="0"/>
        <v>264947.37299999996</v>
      </c>
      <c r="G12" s="16">
        <f t="shared" si="0"/>
        <v>0.81637029176733922</v>
      </c>
    </row>
    <row r="13" spans="1:7" x14ac:dyDescent="0.2">
      <c r="A13" s="17" t="s">
        <v>9</v>
      </c>
      <c r="B13" s="18">
        <f t="shared" ref="B13:G13" si="1">H35</f>
        <v>72.254000000000005</v>
      </c>
      <c r="C13" s="19">
        <f t="shared" si="1"/>
        <v>7.3823441470368403</v>
      </c>
      <c r="D13" s="18">
        <f t="shared" si="1"/>
        <v>8616.27</v>
      </c>
      <c r="E13" s="19">
        <f t="shared" si="1"/>
        <v>3.3606287918089834</v>
      </c>
      <c r="F13" s="18">
        <f t="shared" si="1"/>
        <v>19142.726999999999</v>
      </c>
      <c r="G13" s="19">
        <f t="shared" si="1"/>
        <v>1.194322182153045</v>
      </c>
    </row>
    <row r="14" spans="1:7" s="40" customFormat="1" x14ac:dyDescent="0.2">
      <c r="A14" s="41" t="s">
        <v>10</v>
      </c>
      <c r="B14" s="44">
        <f>SUM(B12:B13)</f>
        <v>229.85599999999999</v>
      </c>
      <c r="C14" s="45">
        <f>((B12*C12)+(B13*C13))/B14</f>
        <v>7.8657945322288674</v>
      </c>
      <c r="D14" s="44">
        <f>SUM(D12:D13)</f>
        <v>187752.99099999995</v>
      </c>
      <c r="E14" s="45">
        <f>((D12*E12)+(D13*E13))/D14</f>
        <v>3.2673344521366383</v>
      </c>
      <c r="F14" s="44">
        <f>SUM(F12:F13)</f>
        <v>284090.09999999998</v>
      </c>
      <c r="G14" s="45">
        <f>((F12*G12)+(F13*G13))/F14</f>
        <v>0.8418376693943227</v>
      </c>
    </row>
    <row r="17" spans="1:13" s="40" customFormat="1" ht="15.75" x14ac:dyDescent="0.25">
      <c r="A17" s="39" t="s">
        <v>49</v>
      </c>
    </row>
    <row r="18" spans="1:13" x14ac:dyDescent="0.2">
      <c r="B18" s="9" t="s">
        <v>8</v>
      </c>
      <c r="C18" s="10"/>
      <c r="D18" s="10"/>
      <c r="E18" s="10"/>
      <c r="F18" s="10"/>
      <c r="G18" s="11"/>
      <c r="H18" s="9" t="s">
        <v>9</v>
      </c>
      <c r="I18" s="10"/>
      <c r="J18" s="10"/>
      <c r="K18" s="10"/>
      <c r="L18" s="10"/>
      <c r="M18" s="11"/>
    </row>
    <row r="19" spans="1:13" x14ac:dyDescent="0.2">
      <c r="B19" s="12" t="s">
        <v>1</v>
      </c>
      <c r="C19" s="13"/>
      <c r="D19" s="12" t="s">
        <v>2</v>
      </c>
      <c r="E19" s="13"/>
      <c r="F19" s="12" t="s">
        <v>3</v>
      </c>
      <c r="G19" s="13"/>
      <c r="H19" s="12" t="s">
        <v>1</v>
      </c>
      <c r="I19" s="13"/>
      <c r="J19" s="12" t="s">
        <v>2</v>
      </c>
      <c r="K19" s="13"/>
      <c r="L19" s="12" t="s">
        <v>3</v>
      </c>
      <c r="M19" s="13"/>
    </row>
    <row r="20" spans="1:13" s="40" customFormat="1" x14ac:dyDescent="0.2">
      <c r="A20" s="41" t="s">
        <v>14</v>
      </c>
      <c r="B20" s="42" t="s">
        <v>5</v>
      </c>
      <c r="C20" s="43" t="s">
        <v>6</v>
      </c>
      <c r="D20" s="42" t="s">
        <v>5</v>
      </c>
      <c r="E20" s="43" t="s">
        <v>7</v>
      </c>
      <c r="F20" s="42" t="s">
        <v>5</v>
      </c>
      <c r="G20" s="43" t="s">
        <v>7</v>
      </c>
      <c r="H20" s="42" t="s">
        <v>5</v>
      </c>
      <c r="I20" s="43" t="s">
        <v>6</v>
      </c>
      <c r="J20" s="42" t="s">
        <v>5</v>
      </c>
      <c r="K20" s="43" t="s">
        <v>7</v>
      </c>
      <c r="L20" s="42" t="s">
        <v>5</v>
      </c>
      <c r="M20" s="43" t="s">
        <v>7</v>
      </c>
    </row>
    <row r="21" spans="1:13" x14ac:dyDescent="0.2">
      <c r="A21" s="14" t="s">
        <v>15</v>
      </c>
      <c r="B21" s="15">
        <v>0</v>
      </c>
      <c r="C21" s="20">
        <v>0</v>
      </c>
      <c r="D21" s="15">
        <v>2019.5360000000001</v>
      </c>
      <c r="E21" s="16">
        <v>2.3455757822589001</v>
      </c>
      <c r="F21" s="15">
        <v>2470.373</v>
      </c>
      <c r="G21" s="16">
        <v>0.242212628619241</v>
      </c>
      <c r="H21" s="15">
        <v>0</v>
      </c>
      <c r="I21" s="20">
        <v>0</v>
      </c>
      <c r="J21" s="15">
        <v>0</v>
      </c>
      <c r="K21" s="20">
        <v>0</v>
      </c>
      <c r="L21" s="15">
        <v>0</v>
      </c>
      <c r="M21" s="20">
        <v>0</v>
      </c>
    </row>
    <row r="22" spans="1:13" x14ac:dyDescent="0.2">
      <c r="A22" s="17" t="s">
        <v>16</v>
      </c>
      <c r="B22" s="18">
        <v>0</v>
      </c>
      <c r="C22" s="21">
        <v>0</v>
      </c>
      <c r="D22" s="18">
        <v>14090.146000000001</v>
      </c>
      <c r="E22" s="19">
        <v>3.1318773327118099</v>
      </c>
      <c r="F22" s="18">
        <v>12696.166999999999</v>
      </c>
      <c r="G22" s="19">
        <v>0.72437279566344703</v>
      </c>
      <c r="H22" s="18">
        <v>0</v>
      </c>
      <c r="I22" s="21">
        <v>0</v>
      </c>
      <c r="J22" s="18">
        <v>0</v>
      </c>
      <c r="K22" s="21">
        <v>0</v>
      </c>
      <c r="L22" s="18">
        <v>0</v>
      </c>
      <c r="M22" s="21">
        <v>0</v>
      </c>
    </row>
    <row r="23" spans="1:13" x14ac:dyDescent="0.2">
      <c r="A23" s="17" t="s">
        <v>17</v>
      </c>
      <c r="B23" s="18">
        <v>0</v>
      </c>
      <c r="C23" s="21">
        <v>0</v>
      </c>
      <c r="D23" s="18">
        <v>14431.788</v>
      </c>
      <c r="E23" s="19">
        <v>3.1571659779093202</v>
      </c>
      <c r="F23" s="18">
        <v>32471.578000000001</v>
      </c>
      <c r="G23" s="19">
        <v>1.1752523484075801</v>
      </c>
      <c r="H23" s="18">
        <v>0</v>
      </c>
      <c r="I23" s="21">
        <v>0</v>
      </c>
      <c r="J23" s="18">
        <v>752.53099999999995</v>
      </c>
      <c r="K23" s="19">
        <v>3.6279487542705899</v>
      </c>
      <c r="L23" s="18">
        <v>3557.1120000000001</v>
      </c>
      <c r="M23" s="19">
        <v>2.0113894845031601</v>
      </c>
    </row>
    <row r="24" spans="1:13" x14ac:dyDescent="0.2">
      <c r="A24" s="17" t="s">
        <v>18</v>
      </c>
      <c r="B24" s="18">
        <v>0</v>
      </c>
      <c r="C24" s="21">
        <v>0</v>
      </c>
      <c r="D24" s="18">
        <v>18775.594000000001</v>
      </c>
      <c r="E24" s="19">
        <v>3.2824623130432</v>
      </c>
      <c r="F24" s="22">
        <v>22189.365000000002</v>
      </c>
      <c r="G24" s="23">
        <v>0.93284511179116703</v>
      </c>
      <c r="H24" s="18">
        <v>0</v>
      </c>
      <c r="I24" s="21">
        <v>0</v>
      </c>
      <c r="J24" s="18">
        <v>4696.7389999999996</v>
      </c>
      <c r="K24" s="19">
        <v>3.5335005790187601</v>
      </c>
      <c r="L24" s="18">
        <v>10762.821</v>
      </c>
      <c r="M24" s="19">
        <v>1.0123637697774599</v>
      </c>
    </row>
    <row r="25" spans="1:13" x14ac:dyDescent="0.2">
      <c r="A25" s="17" t="s">
        <v>19</v>
      </c>
      <c r="B25" s="18">
        <v>2.0699999999999998</v>
      </c>
      <c r="C25" s="19">
        <v>11.311999999999999</v>
      </c>
      <c r="D25" s="18">
        <v>8000.1019999999999</v>
      </c>
      <c r="E25" s="19">
        <v>3.9556072498825601</v>
      </c>
      <c r="F25" s="18">
        <v>7913.2569999999996</v>
      </c>
      <c r="G25" s="19">
        <v>1.0012076919781601</v>
      </c>
      <c r="H25" s="18">
        <v>0</v>
      </c>
      <c r="I25" s="21">
        <v>0</v>
      </c>
      <c r="J25" s="18">
        <v>1128.827</v>
      </c>
      <c r="K25" s="19">
        <v>2.7487547649019701</v>
      </c>
      <c r="L25" s="18">
        <v>1887.5319999999999</v>
      </c>
      <c r="M25" s="19">
        <v>1.0144348948785999</v>
      </c>
    </row>
    <row r="26" spans="1:13" x14ac:dyDescent="0.2">
      <c r="A26" s="17" t="s">
        <v>20</v>
      </c>
      <c r="B26" s="18">
        <v>0</v>
      </c>
      <c r="C26" s="21">
        <v>0</v>
      </c>
      <c r="D26" s="18">
        <v>21337.002</v>
      </c>
      <c r="E26" s="19">
        <v>3.40547966302857</v>
      </c>
      <c r="F26" s="18">
        <v>52089.892999999996</v>
      </c>
      <c r="G26" s="19">
        <v>0.84176056746747396</v>
      </c>
      <c r="H26" s="18">
        <v>0</v>
      </c>
      <c r="I26" s="21">
        <v>0</v>
      </c>
      <c r="J26" s="18">
        <v>822.82100000000003</v>
      </c>
      <c r="K26" s="19">
        <v>3.20309416507357</v>
      </c>
      <c r="L26" s="18">
        <v>926.25</v>
      </c>
      <c r="M26" s="19">
        <v>1.35525545479082</v>
      </c>
    </row>
    <row r="27" spans="1:13" x14ac:dyDescent="0.2">
      <c r="A27" s="17" t="s">
        <v>21</v>
      </c>
      <c r="B27" s="18">
        <v>0</v>
      </c>
      <c r="C27" s="21">
        <v>0</v>
      </c>
      <c r="D27" s="18">
        <v>13537.468000000001</v>
      </c>
      <c r="E27" s="19">
        <v>3.7162193328176301</v>
      </c>
      <c r="F27" s="18">
        <v>21679.780999999999</v>
      </c>
      <c r="G27" s="19">
        <v>0.71634926316829495</v>
      </c>
      <c r="H27" s="18">
        <v>0</v>
      </c>
      <c r="I27" s="21">
        <v>0</v>
      </c>
      <c r="J27" s="18">
        <v>0</v>
      </c>
      <c r="K27" s="21">
        <v>0</v>
      </c>
      <c r="L27" s="18">
        <v>0</v>
      </c>
      <c r="M27" s="21">
        <v>0</v>
      </c>
    </row>
    <row r="28" spans="1:13" x14ac:dyDescent="0.2">
      <c r="A28" s="17" t="s">
        <v>22</v>
      </c>
      <c r="B28" s="18">
        <v>0</v>
      </c>
      <c r="C28" s="21">
        <v>0</v>
      </c>
      <c r="D28" s="18">
        <v>17417.041000000001</v>
      </c>
      <c r="E28" s="19">
        <v>3.49642927808461</v>
      </c>
      <c r="F28" s="18">
        <v>28693.325000000001</v>
      </c>
      <c r="G28" s="19">
        <v>0.86095910888682303</v>
      </c>
      <c r="H28" s="18">
        <v>0</v>
      </c>
      <c r="I28" s="21">
        <v>0</v>
      </c>
      <c r="J28" s="18">
        <v>0</v>
      </c>
      <c r="K28" s="21">
        <v>0</v>
      </c>
      <c r="L28" s="18">
        <v>0</v>
      </c>
      <c r="M28" s="21">
        <v>0</v>
      </c>
    </row>
    <row r="29" spans="1:13" x14ac:dyDescent="0.2">
      <c r="A29" s="17" t="s">
        <v>23</v>
      </c>
      <c r="B29" s="18">
        <v>113.82899999999999</v>
      </c>
      <c r="C29" s="19">
        <v>6.60906122341407</v>
      </c>
      <c r="D29" s="18">
        <v>13602.584999999999</v>
      </c>
      <c r="E29" s="19">
        <v>2.9630649423620601</v>
      </c>
      <c r="F29" s="18">
        <v>23018.745999999999</v>
      </c>
      <c r="G29" s="19">
        <v>0.62050905692256197</v>
      </c>
      <c r="H29" s="18">
        <v>0</v>
      </c>
      <c r="I29" s="21">
        <v>0</v>
      </c>
      <c r="J29" s="18">
        <v>330.483</v>
      </c>
      <c r="K29" s="19">
        <v>2.9068250348731999</v>
      </c>
      <c r="L29" s="18">
        <v>1272.8820000000001</v>
      </c>
      <c r="M29" s="19">
        <v>0.21629417652225399</v>
      </c>
    </row>
    <row r="30" spans="1:13" x14ac:dyDescent="0.2">
      <c r="A30" s="17" t="s">
        <v>24</v>
      </c>
      <c r="B30" s="18">
        <v>0</v>
      </c>
      <c r="C30" s="21">
        <v>0</v>
      </c>
      <c r="D30" s="18">
        <v>19594.245999999999</v>
      </c>
      <c r="E30" s="19">
        <v>3.12848183757619</v>
      </c>
      <c r="F30" s="18">
        <v>21154.732</v>
      </c>
      <c r="G30" s="19">
        <v>0.57687059892793702</v>
      </c>
      <c r="H30" s="18">
        <v>0</v>
      </c>
      <c r="I30" s="21">
        <v>0</v>
      </c>
      <c r="J30" s="18">
        <v>0</v>
      </c>
      <c r="K30" s="21">
        <v>0</v>
      </c>
      <c r="L30" s="18">
        <v>340.673</v>
      </c>
      <c r="M30" s="19">
        <v>1.7942339692314899</v>
      </c>
    </row>
    <row r="31" spans="1:13" x14ac:dyDescent="0.2">
      <c r="A31" s="17" t="s">
        <v>25</v>
      </c>
      <c r="B31" s="18">
        <v>0</v>
      </c>
      <c r="C31" s="21">
        <v>0</v>
      </c>
      <c r="D31" s="18">
        <v>8489.3310000000001</v>
      </c>
      <c r="E31" s="19">
        <v>3.23169125352752</v>
      </c>
      <c r="F31" s="18">
        <v>12577.575000000001</v>
      </c>
      <c r="G31" s="19">
        <v>0.66753918342764795</v>
      </c>
      <c r="H31" s="18">
        <v>0</v>
      </c>
      <c r="I31" s="21">
        <v>0</v>
      </c>
      <c r="J31" s="18">
        <v>0</v>
      </c>
      <c r="K31" s="21">
        <v>0</v>
      </c>
      <c r="L31" s="18">
        <v>0</v>
      </c>
      <c r="M31" s="21">
        <v>0</v>
      </c>
    </row>
    <row r="32" spans="1:13" x14ac:dyDescent="0.2">
      <c r="A32" s="17" t="s">
        <v>26</v>
      </c>
      <c r="B32" s="18">
        <v>0</v>
      </c>
      <c r="C32" s="21">
        <v>0</v>
      </c>
      <c r="D32" s="18">
        <v>23972.756000000001</v>
      </c>
      <c r="E32" s="19">
        <v>2.8846841955092701</v>
      </c>
      <c r="F32" s="18">
        <v>18492.201000000001</v>
      </c>
      <c r="G32" s="19">
        <v>0.64521453709052801</v>
      </c>
      <c r="H32" s="18">
        <v>0</v>
      </c>
      <c r="I32" s="21">
        <v>0</v>
      </c>
      <c r="J32" s="18">
        <v>0</v>
      </c>
      <c r="K32" s="21">
        <v>0</v>
      </c>
      <c r="L32" s="18">
        <v>0</v>
      </c>
      <c r="M32" s="21">
        <v>0</v>
      </c>
    </row>
    <row r="33" spans="1:13" x14ac:dyDescent="0.2">
      <c r="A33" s="17" t="s">
        <v>27</v>
      </c>
      <c r="B33" s="18">
        <v>0</v>
      </c>
      <c r="C33" s="21">
        <v>0</v>
      </c>
      <c r="D33" s="18">
        <v>1274.865</v>
      </c>
      <c r="E33" s="19">
        <v>3.6599580041808299</v>
      </c>
      <c r="F33" s="18">
        <v>2992.3919999999998</v>
      </c>
      <c r="G33" s="19">
        <v>0.60224415317244495</v>
      </c>
      <c r="H33" s="18">
        <v>0</v>
      </c>
      <c r="I33" s="21">
        <v>0</v>
      </c>
      <c r="J33" s="18">
        <v>0</v>
      </c>
      <c r="K33" s="21">
        <v>0</v>
      </c>
      <c r="L33" s="18">
        <v>0</v>
      </c>
      <c r="M33" s="21">
        <v>0</v>
      </c>
    </row>
    <row r="34" spans="1:13" x14ac:dyDescent="0.2">
      <c r="A34" s="17" t="s">
        <v>28</v>
      </c>
      <c r="B34" s="18">
        <v>41.703000000000003</v>
      </c>
      <c r="C34" s="19">
        <v>11.962628683787701</v>
      </c>
      <c r="D34" s="18">
        <v>2594.261</v>
      </c>
      <c r="E34" s="19">
        <v>3.8787586858068601</v>
      </c>
      <c r="F34" s="18">
        <v>6507.9880000000003</v>
      </c>
      <c r="G34" s="19">
        <v>1.07835331534109</v>
      </c>
      <c r="H34" s="18">
        <v>72.254000000000005</v>
      </c>
      <c r="I34" s="19">
        <v>7.3823441470368403</v>
      </c>
      <c r="J34" s="18">
        <v>884.86900000000003</v>
      </c>
      <c r="K34" s="19">
        <v>3.3122565747020198</v>
      </c>
      <c r="L34" s="18">
        <v>395.45699999999999</v>
      </c>
      <c r="M34" s="19">
        <v>1.90996251425566</v>
      </c>
    </row>
    <row r="35" spans="1:13" s="40" customFormat="1" x14ac:dyDescent="0.2">
      <c r="A35" s="41" t="s">
        <v>10</v>
      </c>
      <c r="B35" s="44">
        <f>SUM(B21:B34)</f>
        <v>157.60199999999998</v>
      </c>
      <c r="C35" s="46">
        <f>((B21*C21)+(B22*C22)+(B23*C23)+(B24*C24)+(B25*C25)+(B26*C26)+(B27*C27)+(B28*C28)+(B29*C29)+(B30*C30)+(B31*C31)+(B32*C32)+(B33*C33)+(B34*C34))/B35</f>
        <v>8.0874365426834611</v>
      </c>
      <c r="D35" s="44">
        <f>SUM(D21:D34)</f>
        <v>179136.72099999996</v>
      </c>
      <c r="E35" s="46">
        <f>((D21*E21)+(D22*E22)+(D23*E23)+(D24*E24)+(D25*E25)+(D26*E26)+(D27*E27)+(D28*E28)+(D29*E29)+(D30*E30)+(D31*E31)+(D32*E32)+(D33*E33)+(D34*E34))/D35</f>
        <v>3.2628471018289997</v>
      </c>
      <c r="F35" s="44">
        <f>SUM(F21:F34)</f>
        <v>264947.37299999996</v>
      </c>
      <c r="G35" s="46">
        <f>((F21*G21)+(F22*G22)+(F23*G23)+(F24*G24)+(F25*G25)+(F26*G26)+(F27*G27)+(F28*G28)+(F29*G29)+(F30*G30)+(F31*G31)+(F32*G32)+(F33*G33)+(F34*G34))/F35</f>
        <v>0.81637029176733922</v>
      </c>
      <c r="H35" s="44">
        <f>SUM(H21:H34)</f>
        <v>72.254000000000005</v>
      </c>
      <c r="I35" s="46">
        <f>((H21*I21)+(H22*I22)+(H23*I23)+(H24*I24)+(H25*I25)+(H26*I26)+(H27*I27)+(H28*I28)+(H29*I29)+(H30*I30)+(H31*I31)+(H32*I32)+(H33*I33)+(H34*I34))/H35</f>
        <v>7.3823441470368403</v>
      </c>
      <c r="J35" s="44">
        <f>SUM(J21:J34)</f>
        <v>8616.27</v>
      </c>
      <c r="K35" s="46">
        <f>((J21*K21)+(J22*K22)+(J23*K23)+(J24*K24)+(J25*K25)+(J26*K26)+(J27*K27)+(J28*K28)+(J29*K29)+(J30*K30)+(J31*K31)+(J32*K32)+(J33*K33)+(J34*K34))/J35</f>
        <v>3.3606287918089834</v>
      </c>
      <c r="L35" s="44">
        <f>SUM(L21:L34)</f>
        <v>19142.726999999999</v>
      </c>
      <c r="M35" s="46">
        <f>((L21*M21)+(L22*M22)+(L23*M23)+(L24*M24)+(L25*M25)+(L26*M26)+(L27*M27)+(L28*M28)+(L29*M29)+(L30*M30)+(L31*M31)+(L32*M32)+(L33*M33)+(L34*M34))/L35</f>
        <v>1.194322182153045</v>
      </c>
    </row>
    <row r="38" spans="1:13" s="40" customFormat="1" ht="15.75" x14ac:dyDescent="0.25">
      <c r="A38" s="39" t="s">
        <v>11</v>
      </c>
    </row>
    <row r="39" spans="1:13" x14ac:dyDescent="0.2">
      <c r="A39" s="24" t="s">
        <v>12</v>
      </c>
    </row>
    <row r="40" spans="1:13" x14ac:dyDescent="0.2">
      <c r="A40" s="25" t="s">
        <v>13</v>
      </c>
    </row>
  </sheetData>
  <mergeCells count="12">
    <mergeCell ref="L19:M19"/>
    <mergeCell ref="B9:G9"/>
    <mergeCell ref="B10:C10"/>
    <mergeCell ref="D10:E10"/>
    <mergeCell ref="F10:G10"/>
    <mergeCell ref="B18:G18"/>
    <mergeCell ref="H18:M18"/>
    <mergeCell ref="B19:C19"/>
    <mergeCell ref="D19:E19"/>
    <mergeCell ref="F19:G19"/>
    <mergeCell ref="H19:I19"/>
    <mergeCell ref="J19:K19"/>
  </mergeCells>
  <pageMargins left="0.7" right="0.7" top="0.75" bottom="0.75" header="0.3" footer="0.3"/>
  <ignoredErrors>
    <ignoredError sqref="C14:D14 E14:F14 C35:D35 E35:F35 G35:H35 I35:J35 K35:L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2017-01-27T09:06:31Z</dcterms:created>
  <dcterms:modified xsi:type="dcterms:W3CDTF">2021-01-20T11:51:31Z</dcterms:modified>
</cp:coreProperties>
</file>