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3 BIO-Internett-Historiske\02 BIO HIS produksjonsområde\"/>
    </mc:Choice>
  </mc:AlternateContent>
  <bookViews>
    <workbookView xWindow="0" yWindow="0" windowWidth="28800" windowHeight="1204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2" l="1"/>
  <c r="M35" i="12" s="1"/>
  <c r="G13" i="12" s="1"/>
  <c r="J35" i="12"/>
  <c r="D13" i="12" s="1"/>
  <c r="H35" i="12"/>
  <c r="I35" i="12" s="1"/>
  <c r="C13" i="12" s="1"/>
  <c r="F35" i="12"/>
  <c r="F12" i="12" s="1"/>
  <c r="D35" i="12"/>
  <c r="E35" i="12" s="1"/>
  <c r="E12" i="12" s="1"/>
  <c r="B35" i="12"/>
  <c r="B12" i="12" s="1"/>
  <c r="F13" i="12" l="1"/>
  <c r="F14" i="12" s="1"/>
  <c r="D12" i="12"/>
  <c r="D14" i="12" s="1"/>
  <c r="B13" i="12"/>
  <c r="B14" i="12" s="1"/>
  <c r="C35" i="12"/>
  <c r="C12" i="12" s="1"/>
  <c r="G35" i="12"/>
  <c r="G12" i="12" s="1"/>
  <c r="K35" i="12"/>
  <c r="E13" i="12" s="1"/>
  <c r="L35" i="11"/>
  <c r="M35" i="11" s="1"/>
  <c r="G13" i="11" s="1"/>
  <c r="J35" i="11"/>
  <c r="D13" i="11" s="1"/>
  <c r="H35" i="11"/>
  <c r="B13" i="11" s="1"/>
  <c r="F35" i="11"/>
  <c r="F12" i="11" s="1"/>
  <c r="D35" i="11"/>
  <c r="E35" i="11" s="1"/>
  <c r="E12" i="11" s="1"/>
  <c r="B35" i="11"/>
  <c r="B12" i="11" s="1"/>
  <c r="G14" i="12" l="1"/>
  <c r="C14" i="12"/>
  <c r="E14" i="12"/>
  <c r="F13" i="11"/>
  <c r="F14" i="11" s="1"/>
  <c r="I35" i="11"/>
  <c r="C13" i="11" s="1"/>
  <c r="D12" i="11"/>
  <c r="D14" i="11" s="1"/>
  <c r="B14" i="11"/>
  <c r="C35" i="11"/>
  <c r="C12" i="11" s="1"/>
  <c r="G35" i="11"/>
  <c r="G12" i="11" s="1"/>
  <c r="K35" i="11"/>
  <c r="E13" i="11" s="1"/>
  <c r="L35" i="10"/>
  <c r="M35" i="10" s="1"/>
  <c r="G13" i="10" s="1"/>
  <c r="J35" i="10"/>
  <c r="K35" i="10" s="1"/>
  <c r="E13" i="10" s="1"/>
  <c r="H35" i="10"/>
  <c r="I35" i="10" s="1"/>
  <c r="C13" i="10" s="1"/>
  <c r="F35" i="10"/>
  <c r="F12" i="10" s="1"/>
  <c r="D35" i="10"/>
  <c r="E35" i="10" s="1"/>
  <c r="E12" i="10" s="1"/>
  <c r="B35" i="10"/>
  <c r="C35" i="10" s="1"/>
  <c r="C12" i="10" s="1"/>
  <c r="B13" i="10"/>
  <c r="G14" i="11" l="1"/>
  <c r="D12" i="10"/>
  <c r="F13" i="10"/>
  <c r="F14" i="10" s="1"/>
  <c r="E14" i="11"/>
  <c r="C14" i="11"/>
  <c r="G35" i="10"/>
  <c r="G12" i="10" s="1"/>
  <c r="B12" i="10"/>
  <c r="D13" i="10"/>
  <c r="D14" i="10" s="1"/>
  <c r="L35" i="9"/>
  <c r="M35" i="9" s="1"/>
  <c r="G13" i="9" s="1"/>
  <c r="J35" i="9"/>
  <c r="D13" i="9" s="1"/>
  <c r="H35" i="9"/>
  <c r="I35" i="9" s="1"/>
  <c r="C13" i="9" s="1"/>
  <c r="F35" i="9"/>
  <c r="F12" i="9" s="1"/>
  <c r="D35" i="9"/>
  <c r="E35" i="9" s="1"/>
  <c r="E12" i="9" s="1"/>
  <c r="B35" i="9"/>
  <c r="B12" i="9" s="1"/>
  <c r="G14" i="10" l="1"/>
  <c r="E14" i="10"/>
  <c r="B14" i="10"/>
  <c r="C14" i="10" s="1"/>
  <c r="D12" i="9"/>
  <c r="D14" i="9" s="1"/>
  <c r="F13" i="9"/>
  <c r="F14" i="9" s="1"/>
  <c r="B13" i="9"/>
  <c r="B14" i="9" s="1"/>
  <c r="C35" i="9"/>
  <c r="C12" i="9" s="1"/>
  <c r="G35" i="9"/>
  <c r="G12" i="9" s="1"/>
  <c r="K35" i="9"/>
  <c r="E13" i="9" s="1"/>
  <c r="L35" i="8"/>
  <c r="F13" i="8" s="1"/>
  <c r="J35" i="8"/>
  <c r="K35" i="8" s="1"/>
  <c r="E13" i="8" s="1"/>
  <c r="H35" i="8"/>
  <c r="B13" i="8" s="1"/>
  <c r="F35" i="8"/>
  <c r="G35" i="8" s="1"/>
  <c r="G12" i="8" s="1"/>
  <c r="D35" i="8"/>
  <c r="D12" i="8" s="1"/>
  <c r="B35" i="8"/>
  <c r="C35" i="8" s="1"/>
  <c r="C12" i="8" s="1"/>
  <c r="D13" i="8"/>
  <c r="E14" i="9" l="1"/>
  <c r="F12" i="8"/>
  <c r="F14" i="8" s="1"/>
  <c r="G14" i="9"/>
  <c r="C14" i="9"/>
  <c r="B12" i="8"/>
  <c r="B14" i="8" s="1"/>
  <c r="D14" i="8"/>
  <c r="E35" i="8"/>
  <c r="E12" i="8" s="1"/>
  <c r="I35" i="8"/>
  <c r="C13" i="8" s="1"/>
  <c r="M35" i="8"/>
  <c r="G13" i="8" s="1"/>
  <c r="L35" i="7"/>
  <c r="M35" i="7" s="1"/>
  <c r="G13" i="7" s="1"/>
  <c r="J35" i="7"/>
  <c r="D13" i="7" s="1"/>
  <c r="H35" i="7"/>
  <c r="I35" i="7" s="1"/>
  <c r="C13" i="7" s="1"/>
  <c r="F35" i="7"/>
  <c r="F12" i="7" s="1"/>
  <c r="D35" i="7"/>
  <c r="D12" i="7" s="1"/>
  <c r="B35" i="7"/>
  <c r="B12" i="7" s="1"/>
  <c r="E14" i="8" l="1"/>
  <c r="E35" i="7"/>
  <c r="E12" i="7" s="1"/>
  <c r="B13" i="7"/>
  <c r="C14" i="8"/>
  <c r="F13" i="7"/>
  <c r="F14" i="7" s="1"/>
  <c r="G14" i="8"/>
  <c r="B14" i="7"/>
  <c r="D14" i="7"/>
  <c r="C35" i="7"/>
  <c r="C12" i="7" s="1"/>
  <c r="G35" i="7"/>
  <c r="G12" i="7" s="1"/>
  <c r="K35" i="7"/>
  <c r="E13" i="7" s="1"/>
  <c r="L35" i="6"/>
  <c r="M35" i="6" s="1"/>
  <c r="G13" i="6" s="1"/>
  <c r="J35" i="6"/>
  <c r="D13" i="6" s="1"/>
  <c r="H35" i="6"/>
  <c r="I35" i="6" s="1"/>
  <c r="C13" i="6" s="1"/>
  <c r="F35" i="6"/>
  <c r="F12" i="6" s="1"/>
  <c r="D35" i="6"/>
  <c r="E35" i="6" s="1"/>
  <c r="E12" i="6" s="1"/>
  <c r="B35" i="6"/>
  <c r="B12" i="6" s="1"/>
  <c r="G14" i="7" l="1"/>
  <c r="F13" i="6"/>
  <c r="C14" i="7"/>
  <c r="D12" i="6"/>
  <c r="D14" i="6" s="1"/>
  <c r="E14" i="7"/>
  <c r="B13" i="6"/>
  <c r="B14" i="6" s="1"/>
  <c r="F14" i="6"/>
  <c r="C35" i="6"/>
  <c r="C12" i="6" s="1"/>
  <c r="G35" i="6"/>
  <c r="G12" i="6" s="1"/>
  <c r="K35" i="6"/>
  <c r="E13" i="6" s="1"/>
  <c r="L35" i="5"/>
  <c r="M35" i="5" s="1"/>
  <c r="G13" i="5" s="1"/>
  <c r="J35" i="5"/>
  <c r="D13" i="5" s="1"/>
  <c r="H35" i="5"/>
  <c r="I35" i="5" s="1"/>
  <c r="C13" i="5" s="1"/>
  <c r="F35" i="5"/>
  <c r="F12" i="5" s="1"/>
  <c r="D35" i="5"/>
  <c r="E35" i="5" s="1"/>
  <c r="E12" i="5" s="1"/>
  <c r="B35" i="5"/>
  <c r="B12" i="5" s="1"/>
  <c r="F13" i="5" l="1"/>
  <c r="G14" i="6"/>
  <c r="D12" i="5"/>
  <c r="D14" i="5" s="1"/>
  <c r="B13" i="5"/>
  <c r="E14" i="6"/>
  <c r="C14" i="6"/>
  <c r="F14" i="5"/>
  <c r="B14" i="5"/>
  <c r="C35" i="5"/>
  <c r="C12" i="5" s="1"/>
  <c r="G35" i="5"/>
  <c r="G12" i="5" s="1"/>
  <c r="K35" i="5"/>
  <c r="E13" i="5" s="1"/>
  <c r="L35" i="4"/>
  <c r="M35" i="4" s="1"/>
  <c r="G13" i="4" s="1"/>
  <c r="J35" i="4"/>
  <c r="D13" i="4" s="1"/>
  <c r="H35" i="4"/>
  <c r="I35" i="4" s="1"/>
  <c r="C13" i="4" s="1"/>
  <c r="F35" i="4"/>
  <c r="G35" i="4" s="1"/>
  <c r="G12" i="4" s="1"/>
  <c r="D35" i="4"/>
  <c r="E35" i="4" s="1"/>
  <c r="E12" i="4" s="1"/>
  <c r="B35" i="4"/>
  <c r="B12" i="4" s="1"/>
  <c r="B13" i="4"/>
  <c r="G14" i="5" l="1"/>
  <c r="E14" i="5"/>
  <c r="C14" i="5"/>
  <c r="D12" i="4"/>
  <c r="D14" i="4" s="1"/>
  <c r="F13" i="4"/>
  <c r="B14" i="4"/>
  <c r="C35" i="4"/>
  <c r="C12" i="4" s="1"/>
  <c r="K35" i="4"/>
  <c r="E13" i="4" s="1"/>
  <c r="F12" i="4"/>
  <c r="L35" i="3"/>
  <c r="M35" i="3" s="1"/>
  <c r="G13" i="3" s="1"/>
  <c r="J35" i="3"/>
  <c r="D13" i="3" s="1"/>
  <c r="H35" i="3"/>
  <c r="B13" i="3" s="1"/>
  <c r="F35" i="3"/>
  <c r="F12" i="3" s="1"/>
  <c r="D35" i="3"/>
  <c r="E35" i="3" s="1"/>
  <c r="E12" i="3" s="1"/>
  <c r="B35" i="3"/>
  <c r="B12" i="3" s="1"/>
  <c r="C14" i="4" l="1"/>
  <c r="E14" i="4"/>
  <c r="F14" i="4"/>
  <c r="G14" i="4" s="1"/>
  <c r="F13" i="3"/>
  <c r="F14" i="3" s="1"/>
  <c r="I35" i="3"/>
  <c r="C13" i="3" s="1"/>
  <c r="D12" i="3"/>
  <c r="D14" i="3" s="1"/>
  <c r="B14" i="3"/>
  <c r="C35" i="3"/>
  <c r="C12" i="3" s="1"/>
  <c r="G35" i="3"/>
  <c r="G12" i="3" s="1"/>
  <c r="K35" i="3"/>
  <c r="E13" i="3" s="1"/>
  <c r="E14" i="3" l="1"/>
  <c r="C14" i="3"/>
  <c r="G14" i="3"/>
  <c r="L35" i="2"/>
  <c r="F13" i="2" s="1"/>
  <c r="J35" i="2"/>
  <c r="H35" i="2"/>
  <c r="F35" i="2"/>
  <c r="D35" i="2"/>
  <c r="E35" i="2" s="1"/>
  <c r="E12" i="2" s="1"/>
  <c r="B35" i="2"/>
  <c r="L35" i="1"/>
  <c r="J35" i="1"/>
  <c r="K35" i="1" s="1"/>
  <c r="H35" i="1"/>
  <c r="I35" i="1" s="1"/>
  <c r="B35" i="1"/>
  <c r="C35" i="1" s="1"/>
  <c r="M35" i="2" l="1"/>
  <c r="G13" i="2" s="1"/>
  <c r="I35" i="2"/>
  <c r="C13" i="2" s="1"/>
  <c r="D13" i="2"/>
  <c r="K35" i="2"/>
  <c r="E13" i="2" s="1"/>
  <c r="D12" i="2"/>
  <c r="F12" i="2"/>
  <c r="F14" i="2" s="1"/>
  <c r="G35" i="2"/>
  <c r="G12" i="2" s="1"/>
  <c r="B12" i="2"/>
  <c r="C35" i="2"/>
  <c r="C12" i="2" s="1"/>
  <c r="B13" i="2"/>
  <c r="D14" i="2" l="1"/>
  <c r="E14" i="2" s="1"/>
  <c r="B14" i="2"/>
  <c r="C14" i="2" s="1"/>
  <c r="G14" i="2"/>
  <c r="F13" i="1"/>
  <c r="F35" i="1"/>
  <c r="G35" i="1" s="1"/>
  <c r="D35" i="1"/>
  <c r="E35" i="1" s="1"/>
  <c r="G13" i="1"/>
  <c r="C13" i="1" l="1"/>
  <c r="D13" i="1"/>
  <c r="E13" i="1"/>
  <c r="F12" i="1"/>
  <c r="F14" i="1" s="1"/>
  <c r="G12" i="1"/>
  <c r="B12" i="1"/>
  <c r="C12" i="1"/>
  <c r="E12" i="1"/>
  <c r="D12" i="1"/>
  <c r="B13" i="1"/>
  <c r="B14" i="1" l="1"/>
  <c r="C14" i="1" s="1"/>
  <c r="D14" i="1"/>
  <c r="E14" i="1" s="1"/>
  <c r="G14" i="1"/>
</calcChain>
</file>

<file path=xl/sharedStrings.xml><?xml version="1.0" encoding="utf-8"?>
<sst xmlns="http://schemas.openxmlformats.org/spreadsheetml/2006/main" count="708" uniqueCount="57">
  <si>
    <t>Kilde: Fiskeridirektoratet, Biomasseregisteret</t>
  </si>
  <si>
    <t>Tidligere utsett</t>
  </si>
  <si>
    <t>Fjorårets utsett</t>
  </si>
  <si>
    <t>Årets utsett</t>
  </si>
  <si>
    <t>Art</t>
  </si>
  <si>
    <t>Antall</t>
  </si>
  <si>
    <t xml:space="preserve"> Gj. Vekt</t>
  </si>
  <si>
    <t>Gj. Vekt</t>
  </si>
  <si>
    <t>Laks</t>
  </si>
  <si>
    <t>Regnbueørret</t>
  </si>
  <si>
    <t>Totalt</t>
  </si>
  <si>
    <t>Forklaring:</t>
  </si>
  <si>
    <t>Beholdning av fisk = Innrapportert beholdning av levende fisk ved utgang av måneden</t>
  </si>
  <si>
    <t>Biomasse fremkommer ved å multiplisere antall med gjennomsnittsvekt.</t>
  </si>
  <si>
    <t>Produksjonsområde:</t>
  </si>
  <si>
    <t>Område 1: Svenskegrensen til Jæren</t>
  </si>
  <si>
    <t>Område 2: Ryfylke</t>
  </si>
  <si>
    <t>Område 3: Karmøy til Sotra</t>
  </si>
  <si>
    <t>Område 4: Nordhordland til Stadt</t>
  </si>
  <si>
    <t>Område 5: Stadt til Hustadvika</t>
  </si>
  <si>
    <t>Område 6: Nordmøre og Sør-Trøndelag</t>
  </si>
  <si>
    <t>Område 7: Nord-Trøndelag med Bindal</t>
  </si>
  <si>
    <t>Område 8: Helgeland til Bodø</t>
  </si>
  <si>
    <t>Område 9: Vestfjorden og Vesterålen</t>
  </si>
  <si>
    <t>Område 10: Andøya til Senja</t>
  </si>
  <si>
    <t>Område 11: Kvaløy til Loppa</t>
  </si>
  <si>
    <t>Område 12: Vest-Finnmark</t>
  </si>
  <si>
    <t>Område 13: Øst-Finnmark</t>
  </si>
  <si>
    <t>Stamfisk, forskning og undervisning</t>
  </si>
  <si>
    <t>Beholdning (biomasse) ved månedslutt i 2018 (PRODUKSJONSOMRÅDE)</t>
  </si>
  <si>
    <t>Tall spesifisert på art, produksjonsområde og årsklasse</t>
  </si>
  <si>
    <t>Totalt laks og regnbueørret</t>
  </si>
  <si>
    <t>Innrapportert beholdning av fisk pr. utgangen av januar 2018 fordelt på årsklasse og art. Antall i 1000 stk. Gjennomsnittlig vekt i kg.</t>
  </si>
  <si>
    <t>Innrapportert beholdning av fisk pr. utgangen av januar 2018 fordelt på årsklasse og produksjonsområde. Antall i 1000 stk. Gjennomsnittlig vekt i kg.</t>
  </si>
  <si>
    <t>Innrapportert beholdning TOTALT pr. utgangen av februar 2018 fordelt på årsklasse og art. Antall i 1000 stk. Gjennomsnittlig vekt i kg.</t>
  </si>
  <si>
    <t>Innrapportert beholdning av fisk pr. utgangen av februar 2018 fordelt på årsklasse og produksjonsområde. Antall i 1000 stk. Gjennomsnittlig vekt i kg.</t>
  </si>
  <si>
    <t>Innrapportert beholdning TOTALT pr. utgangen av mars 2018 fordelt på årsklasse og art. Antall i 1000 stk. Gjennomsnittlig vekt i kg.</t>
  </si>
  <si>
    <t>Innrapportert beholdning av fisk pr. utgangen av mars 2018 fordelt på årsklasse og produksjonsområde. Antall i 1000 stk. Gjennomsnittlig vekt i kg.</t>
  </si>
  <si>
    <t>Innrapportert beholdning TOTALT pr. utgangen av april 2018 fordelt på årsklasse og art. Antall i 1000 stk. Gjennomsnittlig vekt i kg.</t>
  </si>
  <si>
    <t>Innrapportert beholdning av fisk pr. utgangen av april 2018 fordelt på årsklasse og produksjonsområde. Antall i 1000 stk. Gjennomsnittlig vekt i kg.</t>
  </si>
  <si>
    <t>Innrapportert beholdning TOTALT pr. utgangen av mai 2018 fordelt på årsklasse og art. Antall i 1000 stk. Gjennomsnittlig vekt i kg.</t>
  </si>
  <si>
    <t>Innrapportert beholdning av fisk pr. utgangen av mai 2018 fordelt på årsklasse og produksjonsområde. Antall i 1000 stk. Gjennomsnittlig vekt i kg.</t>
  </si>
  <si>
    <t>Innrapportert beholdning av fisk pr. utgangen av juni 2018 fordelt på årsklasse og produksjonsområde. Antall i 1000 stk. Gjennomsnittlig vekt i kg.</t>
  </si>
  <si>
    <t>Innrapportert beholdning TOTALT pr. utgangen av juni 2018 fordelt på årsklasse og art. Antall i 1000 stk. Gjennomsnittlig vekt i kg.</t>
  </si>
  <si>
    <t>Innrapportert beholdning TOTALT pr. utgangen av juli 2018 fordelt på årsklasse og art. Antall i 1000 stk. Gjennomsnittlig vekt i kg.</t>
  </si>
  <si>
    <t>Innrapportert beholdning av fisk pr. utgangen av juli 2018 fordelt på årsklasse og produksjonsområde. Antall i 1000 stk. Gjennomsnittlig vekt i kg.</t>
  </si>
  <si>
    <t>Innrapportert beholdning TOTALT pr. utgangen av august 2018 fordelt på årsklasse og art. Antall i 1000 stk. Gjennomsnittlig vekt i kg.</t>
  </si>
  <si>
    <t>Innrapportert beholdning av pr. utgangen av august 2018 fordelt på årsklasse og produksjonsområde. Antall i 1000 stk. Gjennomsnittlig vekt i kg.</t>
  </si>
  <si>
    <t>Innrapportert beholdning av pr. utgangen av september 2018 fordelt på årsklasse og produksjonsområde. Antall i 1000 stk. Gjennomsnittlig vekt i kg.</t>
  </si>
  <si>
    <t>Innrapportert beholdning TOTALT pr. utgangen av september 2018 fordelt på årsklasse og art. Antall i 1000 stk. Gjennomsnittlig vekt i kg.</t>
  </si>
  <si>
    <t>Innrapportert beholdning av pr. utgangen av oktober 2018 fordelt på årsklasse og produksjonsområde. Antall i 1000 stk. Gjennomsnittlig vekt i kg.</t>
  </si>
  <si>
    <t>Innrapportert beholdning TOTALT pr. utgangen av oktober 2018 fordelt på årsklasse og art. Antall i 1000 stk. Gjennomsnittlig vekt i kg.</t>
  </si>
  <si>
    <t>Innrapportert beholdning av pr. utgangen av november 2018 fordelt på årsklasse og produksjonsområde. Antall i 1000 stk. Gjennomsnittlig vekt i kg.</t>
  </si>
  <si>
    <t>Innrapportert beholdning TOTALT pr. utgangen av november 2018 fordelt på årsklasse og art. Antall i 1000 stk. Gjennomsnittlig vekt i kg.</t>
  </si>
  <si>
    <t>Innrapportert beholdning av pr. utgangen av desember 2018 fordelt på årsklasse og produksjonsområde. Antall i 1000 stk. Gjennomsnittlig vekt i kg.</t>
  </si>
  <si>
    <t>Innrapportert beholdning TOTALT pr. utgangen av desember 2018 fordelt på årsklasse og art. Antall i 1000 stk. Gjennomsnittlig vekt i kg.</t>
  </si>
  <si>
    <t>Innrapporterte data pr. 21.01.2019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</si>
</sst>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4]mmmm\ yyyy;@"/>
    <numFmt numFmtId="165" formatCode="0.000"/>
    <numFmt numFmtId="166" formatCode="#,##0.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3" tint="0.39997558519241921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3" tint="-0.499984740745262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4"/>
      <color rgb="FF23AEB4"/>
      <name val="Arial"/>
      <family val="2"/>
    </font>
    <font>
      <b/>
      <sz val="10"/>
      <color rgb="FF23AEB4"/>
      <name val="Arial"/>
      <family val="2"/>
    </font>
    <font>
      <b/>
      <sz val="14"/>
      <color indexed="49"/>
      <name val="Arial"/>
      <family val="2"/>
    </font>
    <font>
      <b/>
      <sz val="10"/>
      <color indexed="49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dash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dash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Fill="1" applyBorder="1"/>
    <xf numFmtId="3" fontId="4" fillId="0" borderId="13" xfId="0" applyNumberFormat="1" applyFont="1" applyBorder="1"/>
    <xf numFmtId="165" fontId="4" fillId="0" borderId="15" xfId="0" applyNumberFormat="1" applyFont="1" applyBorder="1"/>
    <xf numFmtId="0" fontId="4" fillId="0" borderId="9" xfId="0" applyFont="1" applyFill="1" applyBorder="1"/>
    <xf numFmtId="3" fontId="4" fillId="0" borderId="14" xfId="0" applyNumberFormat="1" applyFont="1" applyBorder="1"/>
    <xf numFmtId="166" fontId="4" fillId="0" borderId="16" xfId="0" applyNumberFormat="1" applyFont="1" applyBorder="1"/>
    <xf numFmtId="166" fontId="4" fillId="0" borderId="17" xfId="0" applyNumberFormat="1" applyFont="1" applyBorder="1"/>
    <xf numFmtId="3" fontId="4" fillId="0" borderId="7" xfId="0" applyNumberFormat="1" applyFont="1" applyBorder="1"/>
    <xf numFmtId="1" fontId="4" fillId="0" borderId="8" xfId="0" applyNumberFormat="1" applyFont="1" applyBorder="1"/>
    <xf numFmtId="165" fontId="4" fillId="0" borderId="8" xfId="0" applyNumberFormat="1" applyFont="1" applyBorder="1"/>
    <xf numFmtId="3" fontId="4" fillId="0" borderId="10" xfId="0" applyNumberFormat="1" applyFont="1" applyBorder="1"/>
    <xf numFmtId="1" fontId="4" fillId="0" borderId="11" xfId="0" applyNumberFormat="1" applyFont="1" applyBorder="1"/>
    <xf numFmtId="165" fontId="4" fillId="0" borderId="11" xfId="0" applyNumberFormat="1" applyFont="1" applyBorder="1"/>
    <xf numFmtId="3" fontId="4" fillId="0" borderId="10" xfId="0" applyNumberFormat="1" applyFont="1" applyBorder="1" applyAlignment="1">
      <alignment horizontal="right"/>
    </xf>
    <xf numFmtId="165" fontId="4" fillId="0" borderId="11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1" fontId="4" fillId="0" borderId="11" xfId="0" applyNumberFormat="1" applyFont="1" applyBorder="1" applyAlignment="1">
      <alignment horizontal="right"/>
    </xf>
    <xf numFmtId="0" fontId="7" fillId="0" borderId="0" xfId="0" applyFont="1"/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/>
    <xf numFmtId="0" fontId="9" fillId="0" borderId="0" xfId="0" applyFont="1"/>
    <xf numFmtId="164" fontId="10" fillId="0" borderId="0" xfId="0" applyNumberFormat="1" applyFont="1"/>
    <xf numFmtId="3" fontId="10" fillId="0" borderId="0" xfId="0" applyNumberFormat="1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3" fontId="12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2" borderId="3" xfId="0" applyFont="1" applyFill="1" applyBorder="1"/>
    <xf numFmtId="0" fontId="15" fillId="2" borderId="1" xfId="0" applyFont="1" applyFill="1" applyBorder="1" applyAlignment="1">
      <alignment horizontal="right"/>
    </xf>
    <xf numFmtId="0" fontId="15" fillId="2" borderId="12" xfId="0" applyFont="1" applyFill="1" applyBorder="1" applyAlignment="1">
      <alignment horizontal="right"/>
    </xf>
    <xf numFmtId="3" fontId="15" fillId="2" borderId="1" xfId="0" applyNumberFormat="1" applyFont="1" applyFill="1" applyBorder="1"/>
    <xf numFmtId="165" fontId="15" fillId="2" borderId="12" xfId="0" applyNumberFormat="1" applyFont="1" applyFill="1" applyBorder="1"/>
    <xf numFmtId="0" fontId="15" fillId="2" borderId="4" xfId="0" applyFont="1" applyFill="1" applyBorder="1" applyAlignment="1">
      <alignment horizontal="right"/>
    </xf>
    <xf numFmtId="0" fontId="15" fillId="2" borderId="5" xfId="0" applyFont="1" applyFill="1" applyBorder="1" applyAlignment="1">
      <alignment horizontal="right"/>
    </xf>
    <xf numFmtId="3" fontId="15" fillId="2" borderId="4" xfId="0" applyNumberFormat="1" applyFont="1" applyFill="1" applyBorder="1"/>
    <xf numFmtId="166" fontId="15" fillId="2" borderId="5" xfId="0" applyNumberFormat="1" applyFont="1" applyFill="1" applyBorder="1"/>
    <xf numFmtId="165" fontId="15" fillId="2" borderId="5" xfId="0" applyNumberFormat="1" applyFont="1" applyFill="1" applyBorder="1"/>
    <xf numFmtId="3" fontId="15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AEB4"/>
      <color rgb="FFA5EAED"/>
      <color rgb="FFDFF8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5" customFormat="1" ht="27.75" x14ac:dyDescent="0.4">
      <c r="A1" s="32" t="s">
        <v>29</v>
      </c>
      <c r="B1" s="33"/>
      <c r="C1" s="34"/>
      <c r="D1" s="34"/>
      <c r="E1" s="34"/>
      <c r="F1" s="34"/>
      <c r="G1" s="34"/>
    </row>
    <row r="2" spans="1:7" s="43" customFormat="1" ht="18" x14ac:dyDescent="0.25">
      <c r="A2" s="40" t="s">
        <v>30</v>
      </c>
      <c r="B2" s="41"/>
      <c r="C2" s="42"/>
      <c r="D2" s="42"/>
      <c r="E2" s="42"/>
      <c r="F2" s="42"/>
      <c r="G2" s="42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5" customFormat="1" ht="15.75" x14ac:dyDescent="0.25">
      <c r="A8" s="44" t="s">
        <v>32</v>
      </c>
    </row>
    <row r="9" spans="1:7" x14ac:dyDescent="0.2">
      <c r="B9" s="9" t="s">
        <v>31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5" customFormat="1" x14ac:dyDescent="0.2">
      <c r="A11" s="46" t="s">
        <v>4</v>
      </c>
      <c r="B11" s="51" t="s">
        <v>5</v>
      </c>
      <c r="C11" s="52" t="s">
        <v>6</v>
      </c>
      <c r="D11" s="51" t="s">
        <v>5</v>
      </c>
      <c r="E11" s="52" t="s">
        <v>7</v>
      </c>
      <c r="F11" s="51" t="s">
        <v>5</v>
      </c>
      <c r="G11" s="52" t="s">
        <v>7</v>
      </c>
    </row>
    <row r="12" spans="1:7" x14ac:dyDescent="0.2">
      <c r="A12" s="14" t="s">
        <v>8</v>
      </c>
      <c r="B12" s="21">
        <f t="shared" ref="B12:G12" si="0">B35</f>
        <v>69572.978000000003</v>
      </c>
      <c r="C12" s="23">
        <f t="shared" si="0"/>
        <v>4.4227300630282071</v>
      </c>
      <c r="D12" s="21">
        <f t="shared" si="0"/>
        <v>310319.46299999999</v>
      </c>
      <c r="E12" s="23">
        <f t="shared" si="0"/>
        <v>1.4910419297290427</v>
      </c>
      <c r="F12" s="21">
        <f t="shared" si="0"/>
        <v>5221.0059999999994</v>
      </c>
      <c r="G12" s="23">
        <f t="shared" si="0"/>
        <v>0.15898998315650292</v>
      </c>
    </row>
    <row r="13" spans="1:7" x14ac:dyDescent="0.2">
      <c r="A13" s="17" t="s">
        <v>9</v>
      </c>
      <c r="B13" s="24">
        <f t="shared" ref="B13:G13" si="1">H35</f>
        <v>1938.9460000000001</v>
      </c>
      <c r="C13" s="26">
        <f t="shared" si="1"/>
        <v>4.0211741616321452</v>
      </c>
      <c r="D13" s="24">
        <f t="shared" si="1"/>
        <v>16994.822999999997</v>
      </c>
      <c r="E13" s="26">
        <f t="shared" si="1"/>
        <v>1.5172583736823857</v>
      </c>
      <c r="F13" s="24">
        <f t="shared" si="1"/>
        <v>0</v>
      </c>
      <c r="G13" s="25">
        <f t="shared" si="1"/>
        <v>0</v>
      </c>
    </row>
    <row r="14" spans="1:7" s="45" customFormat="1" x14ac:dyDescent="0.2">
      <c r="A14" s="46" t="s">
        <v>10</v>
      </c>
      <c r="B14" s="53">
        <f>SUM(B12:B13)</f>
        <v>71511.923999999999</v>
      </c>
      <c r="C14" s="55">
        <f>((B12*C12)+(B13*C13))/B14</f>
        <v>4.4118424352699579</v>
      </c>
      <c r="D14" s="53">
        <f>SUM(D12:D13)</f>
        <v>327314.28599999996</v>
      </c>
      <c r="E14" s="55">
        <f>((D12*E12)+(D13*E13))/D14</f>
        <v>1.4924031407843907</v>
      </c>
      <c r="F14" s="53">
        <f>SUM(F12:F13)</f>
        <v>5221.0059999999994</v>
      </c>
      <c r="G14" s="55">
        <f>((F12*G12)+(F13*G13))/F14</f>
        <v>0.15898998315650292</v>
      </c>
    </row>
    <row r="17" spans="1:13" s="45" customFormat="1" ht="15.75" x14ac:dyDescent="0.25">
      <c r="A17" s="44" t="s">
        <v>33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5" customFormat="1" x14ac:dyDescent="0.2">
      <c r="A20" s="46" t="s">
        <v>14</v>
      </c>
      <c r="B20" s="51" t="s">
        <v>5</v>
      </c>
      <c r="C20" s="52" t="s">
        <v>6</v>
      </c>
      <c r="D20" s="51" t="s">
        <v>5</v>
      </c>
      <c r="E20" s="52" t="s">
        <v>7</v>
      </c>
      <c r="F20" s="51" t="s">
        <v>5</v>
      </c>
      <c r="G20" s="52" t="s">
        <v>7</v>
      </c>
      <c r="H20" s="51" t="s">
        <v>5</v>
      </c>
      <c r="I20" s="52" t="s">
        <v>6</v>
      </c>
      <c r="J20" s="51" t="s">
        <v>5</v>
      </c>
      <c r="K20" s="52" t="s">
        <v>7</v>
      </c>
      <c r="L20" s="51" t="s">
        <v>5</v>
      </c>
      <c r="M20" s="52" t="s">
        <v>7</v>
      </c>
    </row>
    <row r="21" spans="1:13" x14ac:dyDescent="0.2">
      <c r="A21" s="14" t="s">
        <v>15</v>
      </c>
      <c r="B21" s="21">
        <v>1150.9059999999999</v>
      </c>
      <c r="C21" s="23">
        <v>5.1604663630218299</v>
      </c>
      <c r="D21" s="21">
        <v>5666.04</v>
      </c>
      <c r="E21" s="23">
        <v>0.77030363869651497</v>
      </c>
      <c r="F21" s="21">
        <v>0</v>
      </c>
      <c r="G21" s="22">
        <v>0</v>
      </c>
      <c r="H21" s="21">
        <v>0</v>
      </c>
      <c r="I21" s="22">
        <v>0</v>
      </c>
      <c r="J21" s="21">
        <v>0</v>
      </c>
      <c r="K21" s="22">
        <v>0</v>
      </c>
      <c r="L21" s="21">
        <v>0</v>
      </c>
      <c r="M21" s="22">
        <v>0</v>
      </c>
    </row>
    <row r="22" spans="1:13" x14ac:dyDescent="0.2">
      <c r="A22" s="17" t="s">
        <v>16</v>
      </c>
      <c r="B22" s="24">
        <v>5274.3159999999998</v>
      </c>
      <c r="C22" s="26">
        <v>3.90109038480061</v>
      </c>
      <c r="D22" s="24">
        <v>14337.89</v>
      </c>
      <c r="E22" s="26">
        <v>0.98632284052953401</v>
      </c>
      <c r="F22" s="24">
        <v>0</v>
      </c>
      <c r="G22" s="25">
        <v>0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0</v>
      </c>
    </row>
    <row r="23" spans="1:13" x14ac:dyDescent="0.2">
      <c r="A23" s="17" t="s">
        <v>17</v>
      </c>
      <c r="B23" s="24">
        <v>5322.0219999999999</v>
      </c>
      <c r="C23" s="26">
        <v>4.5496311353090997</v>
      </c>
      <c r="D23" s="24">
        <v>39756.271999999997</v>
      </c>
      <c r="E23" s="26">
        <v>1.8765682309196401</v>
      </c>
      <c r="F23" s="24">
        <v>0</v>
      </c>
      <c r="G23" s="25">
        <v>0</v>
      </c>
      <c r="H23" s="24">
        <v>108.55800000000001</v>
      </c>
      <c r="I23" s="26">
        <v>6.8579999999999997</v>
      </c>
      <c r="J23" s="24">
        <v>2970.3049999999998</v>
      </c>
      <c r="K23" s="26">
        <v>3.3980775233519802</v>
      </c>
      <c r="L23" s="24">
        <v>0</v>
      </c>
      <c r="M23" s="25">
        <v>0</v>
      </c>
    </row>
    <row r="24" spans="1:13" x14ac:dyDescent="0.2">
      <c r="A24" s="17" t="s">
        <v>18</v>
      </c>
      <c r="B24" s="24">
        <v>6802.46</v>
      </c>
      <c r="C24" s="26">
        <v>4.2608352864993</v>
      </c>
      <c r="D24" s="24">
        <v>31444.378000000001</v>
      </c>
      <c r="E24" s="26">
        <v>1.50177449304292</v>
      </c>
      <c r="F24" s="27">
        <v>0</v>
      </c>
      <c r="G24" s="31">
        <v>0</v>
      </c>
      <c r="H24" s="24">
        <v>766.90300000000002</v>
      </c>
      <c r="I24" s="25">
        <v>4.3459550686331898</v>
      </c>
      <c r="J24" s="24">
        <v>8863.7999999999993</v>
      </c>
      <c r="K24" s="25">
        <v>1.0384986677271599</v>
      </c>
      <c r="L24" s="24">
        <v>0</v>
      </c>
      <c r="M24" s="25">
        <v>0</v>
      </c>
    </row>
    <row r="25" spans="1:13" x14ac:dyDescent="0.2">
      <c r="A25" s="17" t="s">
        <v>19</v>
      </c>
      <c r="B25" s="24">
        <v>2713.8220000000001</v>
      </c>
      <c r="C25" s="26">
        <v>4.2761554862478102</v>
      </c>
      <c r="D25" s="24">
        <v>10647.281999999999</v>
      </c>
      <c r="E25" s="26">
        <v>1.74056588526537</v>
      </c>
      <c r="F25" s="24">
        <v>0</v>
      </c>
      <c r="G25" s="25">
        <v>0</v>
      </c>
      <c r="H25" s="24">
        <v>148.53299999999999</v>
      </c>
      <c r="I25" s="26">
        <v>5.1321604222630697</v>
      </c>
      <c r="J25" s="24">
        <v>3219.8760000000002</v>
      </c>
      <c r="K25" s="26">
        <v>1.47463486854773</v>
      </c>
      <c r="L25" s="24">
        <v>0</v>
      </c>
      <c r="M25" s="25">
        <v>0</v>
      </c>
    </row>
    <row r="26" spans="1:13" x14ac:dyDescent="0.2">
      <c r="A26" s="17" t="s">
        <v>20</v>
      </c>
      <c r="B26" s="24">
        <v>9638.5030000000006</v>
      </c>
      <c r="C26" s="26">
        <v>4.5244909779039304</v>
      </c>
      <c r="D26" s="24">
        <v>54229.847000000002</v>
      </c>
      <c r="E26" s="26">
        <v>1.7226044715929201</v>
      </c>
      <c r="F26" s="24">
        <v>0</v>
      </c>
      <c r="G26" s="25">
        <v>0</v>
      </c>
      <c r="H26" s="24">
        <v>0</v>
      </c>
      <c r="I26" s="25">
        <v>0</v>
      </c>
      <c r="J26" s="24">
        <v>927.93499999999995</v>
      </c>
      <c r="K26" s="26">
        <v>0.70922208990931501</v>
      </c>
      <c r="L26" s="24">
        <v>0</v>
      </c>
      <c r="M26" s="25">
        <v>0</v>
      </c>
    </row>
    <row r="27" spans="1:13" x14ac:dyDescent="0.2">
      <c r="A27" s="17" t="s">
        <v>21</v>
      </c>
      <c r="B27" s="24">
        <v>4719.3720000000003</v>
      </c>
      <c r="C27" s="26">
        <v>4.6770276121484002</v>
      </c>
      <c r="D27" s="24">
        <v>23209.216</v>
      </c>
      <c r="E27" s="26">
        <v>1.6182944226552101</v>
      </c>
      <c r="F27" s="24">
        <v>0</v>
      </c>
      <c r="G27" s="25">
        <v>0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0</v>
      </c>
    </row>
    <row r="28" spans="1:13" x14ac:dyDescent="0.2">
      <c r="A28" s="17" t="s">
        <v>22</v>
      </c>
      <c r="B28" s="24">
        <v>5574.5039999999999</v>
      </c>
      <c r="C28" s="26">
        <v>4.3746593011683199</v>
      </c>
      <c r="D28" s="24">
        <v>30410.971000000001</v>
      </c>
      <c r="E28" s="26">
        <v>1.76190768433537</v>
      </c>
      <c r="F28" s="24">
        <v>1079.944</v>
      </c>
      <c r="G28" s="26">
        <v>0.13018518645411201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0</v>
      </c>
    </row>
    <row r="29" spans="1:13" x14ac:dyDescent="0.2">
      <c r="A29" s="17" t="s">
        <v>23</v>
      </c>
      <c r="B29" s="24">
        <v>5435.5150000000003</v>
      </c>
      <c r="C29" s="26">
        <v>3.9036327358125198</v>
      </c>
      <c r="D29" s="24">
        <v>26241.55</v>
      </c>
      <c r="E29" s="26">
        <v>1.10167184430798</v>
      </c>
      <c r="F29" s="24">
        <v>756.40099999999995</v>
      </c>
      <c r="G29" s="26">
        <v>0.12849743985002701</v>
      </c>
      <c r="H29" s="24">
        <v>913.31500000000005</v>
      </c>
      <c r="I29" s="26">
        <v>3.22732074585439</v>
      </c>
      <c r="J29" s="24">
        <v>745.48299999999995</v>
      </c>
      <c r="K29" s="26">
        <v>0.330253960184203</v>
      </c>
      <c r="L29" s="24">
        <v>0</v>
      </c>
      <c r="M29" s="25">
        <v>0</v>
      </c>
    </row>
    <row r="30" spans="1:13" x14ac:dyDescent="0.2">
      <c r="A30" s="17" t="s">
        <v>24</v>
      </c>
      <c r="B30" s="24">
        <v>10140.44</v>
      </c>
      <c r="C30" s="26">
        <v>4.2136289498286104</v>
      </c>
      <c r="D30" s="24">
        <v>24231.331999999999</v>
      </c>
      <c r="E30" s="26">
        <v>1.0188865677297501</v>
      </c>
      <c r="F30" s="24">
        <v>106.687</v>
      </c>
      <c r="G30" s="26">
        <v>0.21099999999999999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0</v>
      </c>
    </row>
    <row r="31" spans="1:13" x14ac:dyDescent="0.2">
      <c r="A31" s="17" t="s">
        <v>25</v>
      </c>
      <c r="B31" s="24">
        <v>2848.7669999999998</v>
      </c>
      <c r="C31" s="26">
        <v>4.7656152072106996</v>
      </c>
      <c r="D31" s="24">
        <v>16838.951000000001</v>
      </c>
      <c r="E31" s="26">
        <v>1.6798025227343401</v>
      </c>
      <c r="F31" s="24">
        <v>997.03499999999997</v>
      </c>
      <c r="G31" s="26">
        <v>0.27487286203593703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0</v>
      </c>
    </row>
    <row r="32" spans="1:13" x14ac:dyDescent="0.2">
      <c r="A32" s="17" t="s">
        <v>26</v>
      </c>
      <c r="B32" s="24">
        <v>7709.9040000000005</v>
      </c>
      <c r="C32" s="26">
        <v>4.7072843394677797</v>
      </c>
      <c r="D32" s="24">
        <v>24821.296999999999</v>
      </c>
      <c r="E32" s="26">
        <v>1.0041703010523599</v>
      </c>
      <c r="F32" s="24">
        <v>1683.405</v>
      </c>
      <c r="G32" s="26">
        <v>0.14469479418202999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0</v>
      </c>
    </row>
    <row r="33" spans="1:13" x14ac:dyDescent="0.2">
      <c r="A33" s="17" t="s">
        <v>27</v>
      </c>
      <c r="B33" s="24">
        <v>577.46600000000001</v>
      </c>
      <c r="C33" s="26">
        <v>6.2608495097546903</v>
      </c>
      <c r="D33" s="24">
        <v>1677.482</v>
      </c>
      <c r="E33" s="26">
        <v>1.6734292809103199</v>
      </c>
      <c r="F33" s="24">
        <v>0</v>
      </c>
      <c r="G33" s="25">
        <v>0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0</v>
      </c>
    </row>
    <row r="34" spans="1:13" x14ac:dyDescent="0.2">
      <c r="A34" s="17" t="s">
        <v>28</v>
      </c>
      <c r="B34" s="24">
        <v>1664.981</v>
      </c>
      <c r="C34" s="26">
        <v>5.33729980161936</v>
      </c>
      <c r="D34" s="24">
        <v>6806.9549999999999</v>
      </c>
      <c r="E34" s="26">
        <v>1.4190021522105001</v>
      </c>
      <c r="F34" s="24">
        <v>597.53399999999999</v>
      </c>
      <c r="G34" s="26">
        <v>8.7276359169520104E-2</v>
      </c>
      <c r="H34" s="24">
        <v>1.637</v>
      </c>
      <c r="I34" s="25">
        <v>5.8443378130726904</v>
      </c>
      <c r="J34" s="24">
        <v>267.42399999999998</v>
      </c>
      <c r="K34" s="26">
        <v>3.1213138013043</v>
      </c>
      <c r="L34" s="24">
        <v>0</v>
      </c>
      <c r="M34" s="25">
        <v>0</v>
      </c>
    </row>
    <row r="35" spans="1:13" s="45" customFormat="1" x14ac:dyDescent="0.2">
      <c r="A35" s="46" t="s">
        <v>10</v>
      </c>
      <c r="B35" s="53">
        <f>SUM(B21:B34)</f>
        <v>69572.978000000003</v>
      </c>
      <c r="C35" s="54">
        <f>((B21*C21)+(B22*C22)+(B23*C23)+(B24*C24)+(B25*C25)+(B26*C26)+(B27*C27)+(B28*C28)+(B29*C29)+(B30*C30)+(B31*C31)+(B32*C32)+(B33*C33)+(B34*C34))/B35</f>
        <v>4.4227300630282071</v>
      </c>
      <c r="D35" s="53">
        <f>SUM(D21:D34)</f>
        <v>310319.46299999999</v>
      </c>
      <c r="E35" s="54">
        <f>((D21*E21)+(D22*E22)+(D23*E23)+(D24*E24)+(D25*E25)+(D26*E26)+(D27*E27)+(D28*E28)+(D29*E29)+(D30*E30)+(D31*E31)+(D32*E32)+(D33*E33)+(D34*E34))/D35</f>
        <v>1.4910419297290427</v>
      </c>
      <c r="F35" s="53">
        <f>SUM(F21:F34)</f>
        <v>5221.0059999999994</v>
      </c>
      <c r="G35" s="54">
        <f>((F21*G21)+(F22*G22)+(F23*G23)+(F24*G24)+(F25*G25)+(F26*G26)+(F27*G27)+(F28*G28)+(F29*G29)+(F30*G30)+(F31*G31)+(F32*G32)+(F33*G33)+(F34*G34))/F35</f>
        <v>0.15898998315650292</v>
      </c>
      <c r="H35" s="53">
        <f>SUM(H21:H34)</f>
        <v>1938.9460000000001</v>
      </c>
      <c r="I35" s="54">
        <f>((H21*I21)+(H22*I22)+(H23*I23)+(H24*I24)+(H25*I25)+(H26*I26)+(H27*I27)+(H28*I28)+(H29*I29)+(H30*I30)+(H31*I31)+(H32*I32)+(H33*I33)+(H34*I34))/H35</f>
        <v>4.0211741616321452</v>
      </c>
      <c r="J35" s="53">
        <f>SUM(J21:J34)</f>
        <v>16994.822999999997</v>
      </c>
      <c r="K35" s="54">
        <f>((J21*K21)+(J22*K22)+(J23*K23)+(J24*K24)+(J25*K25)+(J26*K26)+(J27*K27)+(J28*K28)+(J29*K29)+(J30*K30)+(J31*K31)+(J32*K32)+(J33*K33)+(J34*K34))/J35</f>
        <v>1.5172583736823857</v>
      </c>
      <c r="L35" s="53">
        <f>SUM(L21:L34)</f>
        <v>0</v>
      </c>
      <c r="M35" s="56">
        <v>0</v>
      </c>
    </row>
    <row r="38" spans="1:13" s="45" customFormat="1" ht="15.75" x14ac:dyDescent="0.25">
      <c r="A38" s="44" t="s">
        <v>11</v>
      </c>
    </row>
    <row r="39" spans="1:13" x14ac:dyDescent="0.2">
      <c r="A39" s="29" t="s">
        <v>12</v>
      </c>
    </row>
    <row r="40" spans="1:13" x14ac:dyDescent="0.2">
      <c r="A40" s="30" t="s">
        <v>13</v>
      </c>
    </row>
  </sheetData>
  <mergeCells count="12">
    <mergeCell ref="B9:G9"/>
    <mergeCell ref="H19:I19"/>
    <mergeCell ref="J19:K19"/>
    <mergeCell ref="L19:M19"/>
    <mergeCell ref="B10:C10"/>
    <mergeCell ref="D10:E10"/>
    <mergeCell ref="F10:G10"/>
    <mergeCell ref="B19:C19"/>
    <mergeCell ref="D19:E19"/>
    <mergeCell ref="F19:G19"/>
    <mergeCell ref="B18:G18"/>
    <mergeCell ref="H18:M18"/>
  </mergeCells>
  <pageMargins left="0.7" right="0.7" top="0.75" bottom="0.75" header="0.3" footer="0.3"/>
  <pageSetup paperSize="9" orientation="portrait" r:id="rId1"/>
  <ignoredErrors>
    <ignoredError sqref="E35:F35 C14:D14 E14:F14 C35:D35 G35:K3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5" customFormat="1" ht="27.75" x14ac:dyDescent="0.4">
      <c r="A1" s="32" t="s">
        <v>29</v>
      </c>
      <c r="B1" s="33"/>
      <c r="C1" s="34"/>
      <c r="D1" s="34"/>
      <c r="E1" s="34"/>
      <c r="F1" s="34"/>
      <c r="G1" s="34"/>
    </row>
    <row r="2" spans="1:7" s="43" customFormat="1" ht="18" x14ac:dyDescent="0.25">
      <c r="A2" s="40" t="s">
        <v>30</v>
      </c>
      <c r="B2" s="41"/>
      <c r="C2" s="42"/>
      <c r="D2" s="42"/>
      <c r="E2" s="42"/>
      <c r="F2" s="42"/>
      <c r="G2" s="42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5" customFormat="1" ht="15.75" x14ac:dyDescent="0.25">
      <c r="A8" s="44" t="s">
        <v>51</v>
      </c>
    </row>
    <row r="9" spans="1:7" x14ac:dyDescent="0.2">
      <c r="B9" s="9" t="s">
        <v>31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5" customFormat="1" x14ac:dyDescent="0.2">
      <c r="A11" s="46" t="s">
        <v>4</v>
      </c>
      <c r="B11" s="47" t="s">
        <v>5</v>
      </c>
      <c r="C11" s="48" t="s">
        <v>6</v>
      </c>
      <c r="D11" s="47" t="s">
        <v>5</v>
      </c>
      <c r="E11" s="48" t="s">
        <v>7</v>
      </c>
      <c r="F11" s="47" t="s">
        <v>5</v>
      </c>
      <c r="G11" s="48" t="s">
        <v>7</v>
      </c>
    </row>
    <row r="12" spans="1:7" x14ac:dyDescent="0.2">
      <c r="A12" s="14" t="s">
        <v>8</v>
      </c>
      <c r="B12" s="15">
        <f t="shared" ref="B12:G12" si="0">B35</f>
        <v>1614.4830000000002</v>
      </c>
      <c r="C12" s="16">
        <f t="shared" si="0"/>
        <v>3.1521120996628627</v>
      </c>
      <c r="D12" s="15">
        <f t="shared" si="0"/>
        <v>155978.98400000003</v>
      </c>
      <c r="E12" s="16">
        <f t="shared" si="0"/>
        <v>3.3179958251683463</v>
      </c>
      <c r="F12" s="15">
        <f t="shared" si="0"/>
        <v>300534.91200000001</v>
      </c>
      <c r="G12" s="16">
        <f t="shared" si="0"/>
        <v>0.89853402681549299</v>
      </c>
    </row>
    <row r="13" spans="1:7" x14ac:dyDescent="0.2">
      <c r="A13" s="17" t="s">
        <v>9</v>
      </c>
      <c r="B13" s="18">
        <f t="shared" ref="B13:G13" si="1">H35</f>
        <v>36.256999999999998</v>
      </c>
      <c r="C13" s="19">
        <f t="shared" si="1"/>
        <v>7.8593573654742492</v>
      </c>
      <c r="D13" s="18">
        <f t="shared" si="1"/>
        <v>5974.9480000000003</v>
      </c>
      <c r="E13" s="19">
        <f t="shared" si="1"/>
        <v>3.509715148148568</v>
      </c>
      <c r="F13" s="18">
        <f t="shared" si="1"/>
        <v>19044.439999999999</v>
      </c>
      <c r="G13" s="20">
        <f t="shared" si="1"/>
        <v>1.2000103611342743</v>
      </c>
    </row>
    <row r="14" spans="1:7" s="45" customFormat="1" x14ac:dyDescent="0.2">
      <c r="A14" s="46" t="s">
        <v>10</v>
      </c>
      <c r="B14" s="49">
        <f>SUM(B12:B13)</f>
        <v>1650.7400000000002</v>
      </c>
      <c r="C14" s="50">
        <f>((B12*C12)+(B13*C13))/B14</f>
        <v>3.2555024528393308</v>
      </c>
      <c r="D14" s="49">
        <f>SUM(D12:D13)</f>
        <v>161953.93200000003</v>
      </c>
      <c r="E14" s="50">
        <f>((D12*E12)+(D13*E13))/D14</f>
        <v>3.3250689043536177</v>
      </c>
      <c r="F14" s="49">
        <f>SUM(F12:F13)</f>
        <v>319579.35200000001</v>
      </c>
      <c r="G14" s="50">
        <f>((F12*G12)+(F13*G13))/F14</f>
        <v>0.91649966797604576</v>
      </c>
    </row>
    <row r="17" spans="1:13" s="45" customFormat="1" ht="15.75" x14ac:dyDescent="0.25">
      <c r="A17" s="44" t="s">
        <v>50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5" customFormat="1" x14ac:dyDescent="0.2">
      <c r="A20" s="46" t="s">
        <v>14</v>
      </c>
      <c r="B20" s="51" t="s">
        <v>5</v>
      </c>
      <c r="C20" s="52" t="s">
        <v>6</v>
      </c>
      <c r="D20" s="51" t="s">
        <v>5</v>
      </c>
      <c r="E20" s="52" t="s">
        <v>7</v>
      </c>
      <c r="F20" s="51" t="s">
        <v>5</v>
      </c>
      <c r="G20" s="52" t="s">
        <v>7</v>
      </c>
      <c r="H20" s="51" t="s">
        <v>5</v>
      </c>
      <c r="I20" s="52" t="s">
        <v>6</v>
      </c>
      <c r="J20" s="51" t="s">
        <v>5</v>
      </c>
      <c r="K20" s="52" t="s">
        <v>7</v>
      </c>
      <c r="L20" s="51" t="s">
        <v>5</v>
      </c>
      <c r="M20" s="52" t="s">
        <v>7</v>
      </c>
    </row>
    <row r="21" spans="1:13" x14ac:dyDescent="0.2">
      <c r="A21" s="14" t="s">
        <v>15</v>
      </c>
      <c r="B21" s="21">
        <v>0</v>
      </c>
      <c r="C21" s="22">
        <v>0</v>
      </c>
      <c r="D21" s="21">
        <v>5246.634</v>
      </c>
      <c r="E21" s="23">
        <v>3.4171849231335698</v>
      </c>
      <c r="F21" s="21">
        <v>1630.606</v>
      </c>
      <c r="G21" s="23">
        <v>0.21679169952766</v>
      </c>
      <c r="H21" s="21">
        <v>0</v>
      </c>
      <c r="I21" s="22">
        <v>0</v>
      </c>
      <c r="J21" s="21">
        <v>0</v>
      </c>
      <c r="K21" s="22">
        <v>0</v>
      </c>
      <c r="L21" s="21">
        <v>0</v>
      </c>
      <c r="M21" s="22">
        <v>0</v>
      </c>
    </row>
    <row r="22" spans="1:13" x14ac:dyDescent="0.2">
      <c r="A22" s="17" t="s">
        <v>16</v>
      </c>
      <c r="B22" s="24">
        <v>229.886</v>
      </c>
      <c r="C22" s="26">
        <v>4.0098647547045099</v>
      </c>
      <c r="D22" s="24">
        <v>10091.754000000001</v>
      </c>
      <c r="E22" s="26">
        <v>3.5052331500549898</v>
      </c>
      <c r="F22" s="24">
        <v>16410.190999999999</v>
      </c>
      <c r="G22" s="26">
        <v>0.56888807540387598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0</v>
      </c>
    </row>
    <row r="23" spans="1:13" x14ac:dyDescent="0.2">
      <c r="A23" s="17" t="s">
        <v>17</v>
      </c>
      <c r="B23" s="24">
        <v>0</v>
      </c>
      <c r="C23" s="25">
        <v>0</v>
      </c>
      <c r="D23" s="24">
        <v>16044.772999999999</v>
      </c>
      <c r="E23" s="26">
        <v>3.4290318849634098</v>
      </c>
      <c r="F23" s="24">
        <v>38299.292000000001</v>
      </c>
      <c r="G23" s="26">
        <v>1.18408917668765</v>
      </c>
      <c r="H23" s="24">
        <v>0</v>
      </c>
      <c r="I23" s="25">
        <v>0</v>
      </c>
      <c r="J23" s="24">
        <v>535.85</v>
      </c>
      <c r="K23" s="26">
        <v>3.7407556424372501</v>
      </c>
      <c r="L23" s="24">
        <v>3271.8739999999998</v>
      </c>
      <c r="M23" s="26">
        <v>1.6264255790412501</v>
      </c>
    </row>
    <row r="24" spans="1:13" x14ac:dyDescent="0.2">
      <c r="A24" s="17" t="s">
        <v>18</v>
      </c>
      <c r="B24" s="24">
        <v>0</v>
      </c>
      <c r="C24" s="25">
        <v>0</v>
      </c>
      <c r="D24" s="24">
        <v>13895.393</v>
      </c>
      <c r="E24" s="26">
        <v>2.9872949355948402</v>
      </c>
      <c r="F24" s="27">
        <v>25180.792000000001</v>
      </c>
      <c r="G24" s="28">
        <v>0.80170905239993995</v>
      </c>
      <c r="H24" s="24">
        <v>0</v>
      </c>
      <c r="I24" s="25">
        <v>0</v>
      </c>
      <c r="J24" s="24">
        <v>3568.7869999999998</v>
      </c>
      <c r="K24" s="26">
        <v>3.5807103749817499</v>
      </c>
      <c r="L24" s="24">
        <v>9430.9069999999992</v>
      </c>
      <c r="M24" s="26">
        <v>1.2197292221204199</v>
      </c>
    </row>
    <row r="25" spans="1:13" x14ac:dyDescent="0.2">
      <c r="A25" s="17" t="s">
        <v>19</v>
      </c>
      <c r="B25" s="24">
        <v>1.929</v>
      </c>
      <c r="C25" s="26">
        <v>12.406000000000001</v>
      </c>
      <c r="D25" s="24">
        <v>4286.0630000000001</v>
      </c>
      <c r="E25" s="26">
        <v>3.6884366149074301</v>
      </c>
      <c r="F25" s="24">
        <v>17155.387999999999</v>
      </c>
      <c r="G25" s="26">
        <v>1.08921347398263</v>
      </c>
      <c r="H25" s="24">
        <v>0</v>
      </c>
      <c r="I25" s="25">
        <v>0</v>
      </c>
      <c r="J25" s="24">
        <v>603.81700000000001</v>
      </c>
      <c r="K25" s="26">
        <v>3.1787338846041102</v>
      </c>
      <c r="L25" s="24">
        <v>3400.404</v>
      </c>
      <c r="M25" s="26">
        <v>1.1587539571768499</v>
      </c>
    </row>
    <row r="26" spans="1:13" x14ac:dyDescent="0.2">
      <c r="A26" s="17" t="s">
        <v>20</v>
      </c>
      <c r="B26" s="24">
        <v>0</v>
      </c>
      <c r="C26" s="25">
        <v>0</v>
      </c>
      <c r="D26" s="24">
        <v>21184.105</v>
      </c>
      <c r="E26" s="26">
        <v>3.7347630206232498</v>
      </c>
      <c r="F26" s="24">
        <v>51458.394</v>
      </c>
      <c r="G26" s="26">
        <v>1.1026048790018601</v>
      </c>
      <c r="H26" s="24">
        <v>0</v>
      </c>
      <c r="I26" s="25">
        <v>0</v>
      </c>
      <c r="J26" s="24">
        <v>541.05100000000004</v>
      </c>
      <c r="K26" s="26">
        <v>4.2191399295075698</v>
      </c>
      <c r="L26" s="24">
        <v>940.06200000000001</v>
      </c>
      <c r="M26" s="26">
        <v>0.28758097763764501</v>
      </c>
    </row>
    <row r="27" spans="1:13" x14ac:dyDescent="0.2">
      <c r="A27" s="17" t="s">
        <v>21</v>
      </c>
      <c r="B27" s="24">
        <v>0</v>
      </c>
      <c r="C27" s="25">
        <v>0</v>
      </c>
      <c r="D27" s="24">
        <v>9519.5159999999996</v>
      </c>
      <c r="E27" s="26">
        <v>3.5773899772845601</v>
      </c>
      <c r="F27" s="24">
        <v>27981.442999999999</v>
      </c>
      <c r="G27" s="26">
        <v>0.86096975863610703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0</v>
      </c>
    </row>
    <row r="28" spans="1:13" x14ac:dyDescent="0.2">
      <c r="A28" s="17" t="s">
        <v>22</v>
      </c>
      <c r="B28" s="24">
        <v>0</v>
      </c>
      <c r="C28" s="25">
        <v>0</v>
      </c>
      <c r="D28" s="24">
        <v>13147.252</v>
      </c>
      <c r="E28" s="26">
        <v>3.5006547276191302</v>
      </c>
      <c r="F28" s="24">
        <v>28763.100999999999</v>
      </c>
      <c r="G28" s="26">
        <v>0.93654840919273596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0</v>
      </c>
    </row>
    <row r="29" spans="1:13" x14ac:dyDescent="0.2">
      <c r="A29" s="17" t="s">
        <v>23</v>
      </c>
      <c r="B29" s="24">
        <v>0</v>
      </c>
      <c r="C29" s="25">
        <v>0</v>
      </c>
      <c r="D29" s="24">
        <v>16450.278999999999</v>
      </c>
      <c r="E29" s="26">
        <v>2.8066304587904001</v>
      </c>
      <c r="F29" s="24">
        <v>24846.286</v>
      </c>
      <c r="G29" s="26">
        <v>0.83544432073268404</v>
      </c>
      <c r="H29" s="24">
        <v>0</v>
      </c>
      <c r="I29" s="25">
        <v>0</v>
      </c>
      <c r="J29" s="24">
        <v>712.53200000000004</v>
      </c>
      <c r="K29" s="26">
        <v>2.6951194107773402</v>
      </c>
      <c r="L29" s="24">
        <v>890.29700000000003</v>
      </c>
      <c r="M29" s="26">
        <v>0.565027514413729</v>
      </c>
    </row>
    <row r="30" spans="1:13" x14ac:dyDescent="0.2">
      <c r="A30" s="17" t="s">
        <v>24</v>
      </c>
      <c r="B30" s="24">
        <v>0</v>
      </c>
      <c r="C30" s="25">
        <v>0</v>
      </c>
      <c r="D30" s="24">
        <v>16098.553</v>
      </c>
      <c r="E30" s="26">
        <v>3.1525462750596298</v>
      </c>
      <c r="F30" s="24">
        <v>26544.825000000001</v>
      </c>
      <c r="G30" s="26">
        <v>0.58722340452423405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0</v>
      </c>
    </row>
    <row r="31" spans="1:13" x14ac:dyDescent="0.2">
      <c r="A31" s="17" t="s">
        <v>25</v>
      </c>
      <c r="B31" s="24">
        <v>0</v>
      </c>
      <c r="C31" s="25">
        <v>0</v>
      </c>
      <c r="D31" s="24">
        <v>7520.0339999999997</v>
      </c>
      <c r="E31" s="26">
        <v>4.1167864529601896</v>
      </c>
      <c r="F31" s="24">
        <v>14862.174000000001</v>
      </c>
      <c r="G31" s="26">
        <v>0.94483171762085405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0</v>
      </c>
    </row>
    <row r="32" spans="1:13" x14ac:dyDescent="0.2">
      <c r="A32" s="17" t="s">
        <v>26</v>
      </c>
      <c r="B32" s="24">
        <v>1358.41</v>
      </c>
      <c r="C32" s="26">
        <v>2.8643301646778201</v>
      </c>
      <c r="D32" s="24">
        <v>18508.669999999998</v>
      </c>
      <c r="E32" s="26">
        <v>2.6753490110850802</v>
      </c>
      <c r="F32" s="24">
        <v>21292.447</v>
      </c>
      <c r="G32" s="26">
        <v>0.59319599940767698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0</v>
      </c>
    </row>
    <row r="33" spans="1:13" x14ac:dyDescent="0.2">
      <c r="A33" s="17" t="s">
        <v>27</v>
      </c>
      <c r="B33" s="24">
        <v>0</v>
      </c>
      <c r="C33" s="25">
        <v>0</v>
      </c>
      <c r="D33" s="24">
        <v>1128.2650000000001</v>
      </c>
      <c r="E33" s="26">
        <v>4.6953687626577096</v>
      </c>
      <c r="F33" s="24">
        <v>1626.2860000000001</v>
      </c>
      <c r="G33" s="26">
        <v>0.71000939871584701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0</v>
      </c>
    </row>
    <row r="34" spans="1:13" x14ac:dyDescent="0.2">
      <c r="A34" s="17" t="s">
        <v>28</v>
      </c>
      <c r="B34" s="24">
        <v>24.257999999999999</v>
      </c>
      <c r="C34" s="26">
        <v>10.402906958529099</v>
      </c>
      <c r="D34" s="24">
        <v>2857.6930000000002</v>
      </c>
      <c r="E34" s="26">
        <v>3.5018963674544499</v>
      </c>
      <c r="F34" s="24">
        <v>4483.6869999999999</v>
      </c>
      <c r="G34" s="26">
        <v>0.93405470096373799</v>
      </c>
      <c r="H34" s="24">
        <v>36.256999999999998</v>
      </c>
      <c r="I34" s="26">
        <v>7.8593573654742501</v>
      </c>
      <c r="J34" s="24">
        <v>12.911</v>
      </c>
      <c r="K34" s="26">
        <v>5.0024550383394004</v>
      </c>
      <c r="L34" s="24">
        <v>1110.896</v>
      </c>
      <c r="M34" s="26">
        <v>1.18399477268799</v>
      </c>
    </row>
    <row r="35" spans="1:13" s="45" customFormat="1" x14ac:dyDescent="0.2">
      <c r="A35" s="46" t="s">
        <v>10</v>
      </c>
      <c r="B35" s="53">
        <f>SUM(B21:B34)</f>
        <v>1614.4830000000002</v>
      </c>
      <c r="C35" s="54">
        <f>((B21*C21)+(B22*C22)+(B23*C23)+(B24*C24)+(B25*C25)+(B26*C26)+(B27*C27)+(B28*C28)+(B29*C29)+(B30*C30)+(B31*C31)+(B32*C32)+(B33*C33)+(B34*C34))/B35</f>
        <v>3.1521120996628627</v>
      </c>
      <c r="D35" s="53">
        <f>SUM(D21:D34)</f>
        <v>155978.98400000003</v>
      </c>
      <c r="E35" s="54">
        <f>((D21*E21)+(D22*E22)+(D23*E23)+(D24*E24)+(D25*E25)+(D26*E26)+(D27*E27)+(D28*E28)+(D29*E29)+(D30*E30)+(D31*E31)+(D32*E32)+(D33*E33)+(D34*E34))/D35</f>
        <v>3.3179958251683463</v>
      </c>
      <c r="F35" s="53">
        <f>SUM(F21:F34)</f>
        <v>300534.91200000001</v>
      </c>
      <c r="G35" s="54">
        <f>((F21*G21)+(F22*G22)+(F23*G23)+(F24*G24)+(F25*G25)+(F26*G26)+(F27*G27)+(F28*G28)+(F29*G29)+(F30*G30)+(F31*G31)+(F32*G32)+(F33*G33)+(F34*G34))/F35</f>
        <v>0.89853402681549299</v>
      </c>
      <c r="H35" s="53">
        <f>SUM(H21:H34)</f>
        <v>36.256999999999998</v>
      </c>
      <c r="I35" s="54">
        <f>((H21*I21)+(H22*I22)+(H23*I23)+(H24*I24)+(H25*I25)+(H26*I26)+(H27*I27)+(H28*I28)+(H29*I29)+(H30*I30)+(H31*I31)+(H32*I32)+(H33*I33)+(H34*I34))/H35</f>
        <v>7.8593573654742492</v>
      </c>
      <c r="J35" s="53">
        <f>SUM(J21:J34)</f>
        <v>5974.9480000000003</v>
      </c>
      <c r="K35" s="54">
        <f>((J21*K21)+(J22*K22)+(J23*K23)+(J24*K24)+(J25*K25)+(J26*K26)+(J27*K27)+(J28*K28)+(J29*K29)+(J30*K30)+(J31*K31)+(J32*K32)+(J33*K33)+(J34*K34))/J35</f>
        <v>3.509715148148568</v>
      </c>
      <c r="L35" s="53">
        <f>SUM(L21:L34)</f>
        <v>19044.439999999999</v>
      </c>
      <c r="M35" s="54">
        <f>((L21*M21)+(L22*M22)+(L23*M23)+(L24*M24)+(L25*M25)+(L26*M26)+(L27*M27)+(L28*M28)+(L29*M29)+(L30*M30)+(L31*M31)+(L32*M32)+(L33*M33)+(L34*M34))/L35</f>
        <v>1.2000103611342743</v>
      </c>
    </row>
    <row r="38" spans="1:13" s="45" customFormat="1" ht="15.75" x14ac:dyDescent="0.25">
      <c r="A38" s="44" t="s">
        <v>11</v>
      </c>
    </row>
    <row r="39" spans="1:13" x14ac:dyDescent="0.2">
      <c r="A39" s="29" t="s">
        <v>12</v>
      </c>
    </row>
    <row r="40" spans="1:13" x14ac:dyDescent="0.2">
      <c r="A40" s="30" t="s">
        <v>13</v>
      </c>
    </row>
  </sheetData>
  <mergeCells count="12">
    <mergeCell ref="B9:G9"/>
    <mergeCell ref="L19:M1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C35:D35 E35:F35 G35:H35 I35:J35 K35:L35 C14 E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5" customFormat="1" ht="27.75" x14ac:dyDescent="0.4">
      <c r="A1" s="32" t="s">
        <v>29</v>
      </c>
      <c r="B1" s="33"/>
      <c r="C1" s="34"/>
      <c r="D1" s="34"/>
      <c r="E1" s="34"/>
      <c r="F1" s="34"/>
      <c r="G1" s="34"/>
    </row>
    <row r="2" spans="1:7" s="43" customFormat="1" ht="18" x14ac:dyDescent="0.25">
      <c r="A2" s="40" t="s">
        <v>30</v>
      </c>
      <c r="B2" s="41"/>
      <c r="C2" s="42"/>
      <c r="D2" s="42"/>
      <c r="E2" s="42"/>
      <c r="F2" s="42"/>
      <c r="G2" s="42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5" customFormat="1" ht="15.75" x14ac:dyDescent="0.25">
      <c r="A8" s="44" t="s">
        <v>53</v>
      </c>
    </row>
    <row r="9" spans="1:7" x14ac:dyDescent="0.2">
      <c r="B9" s="9" t="s">
        <v>31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5" customFormat="1" x14ac:dyDescent="0.2">
      <c r="A11" s="46" t="s">
        <v>4</v>
      </c>
      <c r="B11" s="47" t="s">
        <v>5</v>
      </c>
      <c r="C11" s="48" t="s">
        <v>6</v>
      </c>
      <c r="D11" s="47" t="s">
        <v>5</v>
      </c>
      <c r="E11" s="48" t="s">
        <v>7</v>
      </c>
      <c r="F11" s="47" t="s">
        <v>5</v>
      </c>
      <c r="G11" s="48" t="s">
        <v>7</v>
      </c>
    </row>
    <row r="12" spans="1:7" x14ac:dyDescent="0.2">
      <c r="A12" s="14" t="s">
        <v>8</v>
      </c>
      <c r="B12" s="15">
        <f t="shared" ref="B12:G12" si="0">B35</f>
        <v>7.6769999999999996</v>
      </c>
      <c r="C12" s="16">
        <f t="shared" si="0"/>
        <v>8.6062709391689491</v>
      </c>
      <c r="D12" s="15">
        <f t="shared" si="0"/>
        <v>125373.75100000002</v>
      </c>
      <c r="E12" s="16">
        <f t="shared" si="0"/>
        <v>3.6851947211581786</v>
      </c>
      <c r="F12" s="15">
        <f t="shared" si="0"/>
        <v>318107.96200000006</v>
      </c>
      <c r="G12" s="16">
        <f t="shared" si="0"/>
        <v>1.0820578667188467</v>
      </c>
    </row>
    <row r="13" spans="1:7" x14ac:dyDescent="0.2">
      <c r="A13" s="17" t="s">
        <v>9</v>
      </c>
      <c r="B13" s="18">
        <f t="shared" ref="B13:G13" si="1">H35</f>
        <v>3.484</v>
      </c>
      <c r="C13" s="19">
        <f t="shared" si="1"/>
        <v>7.6758851894374303</v>
      </c>
      <c r="D13" s="18">
        <f t="shared" si="1"/>
        <v>3988.6000000000004</v>
      </c>
      <c r="E13" s="19">
        <f t="shared" si="1"/>
        <v>3.6725868888833153</v>
      </c>
      <c r="F13" s="18">
        <f t="shared" si="1"/>
        <v>20787.042000000001</v>
      </c>
      <c r="G13" s="20">
        <f t="shared" si="1"/>
        <v>1.3490012794990289</v>
      </c>
    </row>
    <row r="14" spans="1:7" s="45" customFormat="1" x14ac:dyDescent="0.2">
      <c r="A14" s="46" t="s">
        <v>10</v>
      </c>
      <c r="B14" s="49">
        <f>SUM(B12:B13)</f>
        <v>11.161</v>
      </c>
      <c r="C14" s="50">
        <f>((B12*C12)+(B13*C13))/B14</f>
        <v>8.3158432040139818</v>
      </c>
      <c r="D14" s="49">
        <f>SUM(D12:D13)</f>
        <v>129362.35100000002</v>
      </c>
      <c r="E14" s="50">
        <f>((D12*E12)+(D13*E13))/D14</f>
        <v>3.6848059867279308</v>
      </c>
      <c r="F14" s="49">
        <f>SUM(F12:F13)</f>
        <v>338895.00400000007</v>
      </c>
      <c r="G14" s="50">
        <f>((F12*G12)+(F13*G13))/F14</f>
        <v>1.0984315631958976</v>
      </c>
    </row>
    <row r="17" spans="1:13" s="45" customFormat="1" ht="15.75" x14ac:dyDescent="0.25">
      <c r="A17" s="44" t="s">
        <v>52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5" customFormat="1" x14ac:dyDescent="0.2">
      <c r="A20" s="46" t="s">
        <v>14</v>
      </c>
      <c r="B20" s="51" t="s">
        <v>5</v>
      </c>
      <c r="C20" s="52" t="s">
        <v>6</v>
      </c>
      <c r="D20" s="51" t="s">
        <v>5</v>
      </c>
      <c r="E20" s="52" t="s">
        <v>7</v>
      </c>
      <c r="F20" s="51" t="s">
        <v>5</v>
      </c>
      <c r="G20" s="52" t="s">
        <v>7</v>
      </c>
      <c r="H20" s="51" t="s">
        <v>5</v>
      </c>
      <c r="I20" s="52" t="s">
        <v>6</v>
      </c>
      <c r="J20" s="51" t="s">
        <v>5</v>
      </c>
      <c r="K20" s="52" t="s">
        <v>7</v>
      </c>
      <c r="L20" s="51" t="s">
        <v>5</v>
      </c>
      <c r="M20" s="52" t="s">
        <v>7</v>
      </c>
    </row>
    <row r="21" spans="1:13" x14ac:dyDescent="0.2">
      <c r="A21" s="14" t="s">
        <v>15</v>
      </c>
      <c r="B21" s="21">
        <v>0</v>
      </c>
      <c r="C21" s="22">
        <v>0</v>
      </c>
      <c r="D21" s="21">
        <v>4669.5540000000001</v>
      </c>
      <c r="E21" s="23">
        <v>3.8522986002517601</v>
      </c>
      <c r="F21" s="21">
        <v>2410.0129999999999</v>
      </c>
      <c r="G21" s="23">
        <v>0.25455963183601099</v>
      </c>
      <c r="H21" s="21">
        <v>0</v>
      </c>
      <c r="I21" s="22">
        <v>0</v>
      </c>
      <c r="J21" s="21">
        <v>0</v>
      </c>
      <c r="K21" s="22">
        <v>0</v>
      </c>
      <c r="L21" s="21">
        <v>0</v>
      </c>
      <c r="M21" s="22">
        <v>0</v>
      </c>
    </row>
    <row r="22" spans="1:13" x14ac:dyDescent="0.2">
      <c r="A22" s="17" t="s">
        <v>16</v>
      </c>
      <c r="B22" s="24">
        <v>0</v>
      </c>
      <c r="C22" s="25">
        <v>0</v>
      </c>
      <c r="D22" s="24">
        <v>8771.1530000000002</v>
      </c>
      <c r="E22" s="26">
        <v>3.9883037153724299</v>
      </c>
      <c r="F22" s="24">
        <v>18140.440999999999</v>
      </c>
      <c r="G22" s="26">
        <v>0.71995840773661501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0</v>
      </c>
    </row>
    <row r="23" spans="1:13" x14ac:dyDescent="0.2">
      <c r="A23" s="17" t="s">
        <v>17</v>
      </c>
      <c r="B23" s="24">
        <v>0</v>
      </c>
      <c r="C23" s="25">
        <v>0</v>
      </c>
      <c r="D23" s="24">
        <v>11903.155000000001</v>
      </c>
      <c r="E23" s="26">
        <v>3.8100834764396501</v>
      </c>
      <c r="F23" s="24">
        <v>38549.574000000001</v>
      </c>
      <c r="G23" s="26">
        <v>1.4629505031625001</v>
      </c>
      <c r="H23" s="24">
        <v>0</v>
      </c>
      <c r="I23" s="25">
        <v>0</v>
      </c>
      <c r="J23" s="24">
        <v>340.16300000000001</v>
      </c>
      <c r="K23" s="26">
        <v>4.3648639475780699</v>
      </c>
      <c r="L23" s="24">
        <v>3105.9989999999998</v>
      </c>
      <c r="M23" s="26">
        <v>1.93873694518253</v>
      </c>
    </row>
    <row r="24" spans="1:13" x14ac:dyDescent="0.2">
      <c r="A24" s="17" t="s">
        <v>18</v>
      </c>
      <c r="B24" s="24">
        <v>0</v>
      </c>
      <c r="C24" s="25">
        <v>0</v>
      </c>
      <c r="D24" s="24">
        <v>10334.396000000001</v>
      </c>
      <c r="E24" s="26">
        <v>3.7083548057380402</v>
      </c>
      <c r="F24" s="27">
        <v>29385.793000000001</v>
      </c>
      <c r="G24" s="28">
        <v>0.92238086275228304</v>
      </c>
      <c r="H24" s="24">
        <v>0</v>
      </c>
      <c r="I24" s="25">
        <v>0</v>
      </c>
      <c r="J24" s="24">
        <v>2287.8850000000002</v>
      </c>
      <c r="K24" s="26">
        <v>3.6742705004840701</v>
      </c>
      <c r="L24" s="24">
        <v>11133.343999999999</v>
      </c>
      <c r="M24" s="26">
        <v>1.3010565582092899</v>
      </c>
    </row>
    <row r="25" spans="1:13" x14ac:dyDescent="0.2">
      <c r="A25" s="17" t="s">
        <v>19</v>
      </c>
      <c r="B25" s="24">
        <v>0</v>
      </c>
      <c r="C25" s="25">
        <v>0</v>
      </c>
      <c r="D25" s="24">
        <v>3605.3829999999998</v>
      </c>
      <c r="E25" s="26">
        <v>4.0433593596020199</v>
      </c>
      <c r="F25" s="24">
        <v>17171.453000000001</v>
      </c>
      <c r="G25" s="26">
        <v>1.3565798856975</v>
      </c>
      <c r="H25" s="24">
        <v>0</v>
      </c>
      <c r="I25" s="25">
        <v>0</v>
      </c>
      <c r="J25" s="24">
        <v>407.63600000000002</v>
      </c>
      <c r="K25" s="26">
        <v>3.5582784911048102</v>
      </c>
      <c r="L25" s="24">
        <v>3623.3020000000001</v>
      </c>
      <c r="M25" s="26">
        <v>1.3226331787965799</v>
      </c>
    </row>
    <row r="26" spans="1:13" x14ac:dyDescent="0.2">
      <c r="A26" s="17" t="s">
        <v>20</v>
      </c>
      <c r="B26" s="24">
        <v>0</v>
      </c>
      <c r="C26" s="25">
        <v>0</v>
      </c>
      <c r="D26" s="24">
        <v>15293.236000000001</v>
      </c>
      <c r="E26" s="26">
        <v>3.8056472790323799</v>
      </c>
      <c r="F26" s="24">
        <v>50652.889000000003</v>
      </c>
      <c r="G26" s="26">
        <v>1.3315444594877901</v>
      </c>
      <c r="H26" s="24">
        <v>0</v>
      </c>
      <c r="I26" s="25">
        <v>0</v>
      </c>
      <c r="J26" s="24">
        <v>289.65199999999999</v>
      </c>
      <c r="K26" s="26">
        <v>4.3994184469639404</v>
      </c>
      <c r="L26" s="24">
        <v>928.66200000000003</v>
      </c>
      <c r="M26" s="26">
        <v>0.423844277035132</v>
      </c>
    </row>
    <row r="27" spans="1:13" x14ac:dyDescent="0.2">
      <c r="A27" s="17" t="s">
        <v>21</v>
      </c>
      <c r="B27" s="24">
        <v>0</v>
      </c>
      <c r="C27" s="25">
        <v>0</v>
      </c>
      <c r="D27" s="24">
        <v>8114.11</v>
      </c>
      <c r="E27" s="26">
        <v>3.9777618707412099</v>
      </c>
      <c r="F27" s="24">
        <v>27847.012999999999</v>
      </c>
      <c r="G27" s="26">
        <v>1.1174718682395099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0</v>
      </c>
    </row>
    <row r="28" spans="1:13" x14ac:dyDescent="0.2">
      <c r="A28" s="17" t="s">
        <v>22</v>
      </c>
      <c r="B28" s="24">
        <v>0</v>
      </c>
      <c r="C28" s="25">
        <v>0</v>
      </c>
      <c r="D28" s="24">
        <v>10899.009</v>
      </c>
      <c r="E28" s="26">
        <v>3.9338066098486602</v>
      </c>
      <c r="F28" s="24">
        <v>31194.648000000001</v>
      </c>
      <c r="G28" s="26">
        <v>1.1126436049222299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0</v>
      </c>
    </row>
    <row r="29" spans="1:13" x14ac:dyDescent="0.2">
      <c r="A29" s="17" t="s">
        <v>23</v>
      </c>
      <c r="B29" s="24">
        <v>0</v>
      </c>
      <c r="C29" s="25">
        <v>0</v>
      </c>
      <c r="D29" s="24">
        <v>14335.115</v>
      </c>
      <c r="E29" s="26">
        <v>3.1064070687259902</v>
      </c>
      <c r="F29" s="24">
        <v>25337.260999999999</v>
      </c>
      <c r="G29" s="26">
        <v>1.04374041535113</v>
      </c>
      <c r="H29" s="24">
        <v>0</v>
      </c>
      <c r="I29" s="25">
        <v>0</v>
      </c>
      <c r="J29" s="24">
        <v>655.92</v>
      </c>
      <c r="K29" s="26">
        <v>3.0455451091596499</v>
      </c>
      <c r="L29" s="24">
        <v>887.7</v>
      </c>
      <c r="M29" s="26">
        <v>0.74420170327813495</v>
      </c>
    </row>
    <row r="30" spans="1:13" x14ac:dyDescent="0.2">
      <c r="A30" s="17" t="s">
        <v>24</v>
      </c>
      <c r="B30" s="24">
        <v>0</v>
      </c>
      <c r="C30" s="25">
        <v>0</v>
      </c>
      <c r="D30" s="24">
        <v>14203.507</v>
      </c>
      <c r="E30" s="26">
        <v>3.3712787501002399</v>
      </c>
      <c r="F30" s="24">
        <v>27355.769</v>
      </c>
      <c r="G30" s="26">
        <v>0.74642812062786501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0</v>
      </c>
    </row>
    <row r="31" spans="1:13" x14ac:dyDescent="0.2">
      <c r="A31" s="17" t="s">
        <v>25</v>
      </c>
      <c r="B31" s="24">
        <v>0</v>
      </c>
      <c r="C31" s="25">
        <v>0</v>
      </c>
      <c r="D31" s="24">
        <v>5714.8950000000004</v>
      </c>
      <c r="E31" s="26">
        <v>4.31146841210556</v>
      </c>
      <c r="F31" s="24">
        <v>14782.93</v>
      </c>
      <c r="G31" s="26">
        <v>1.1976993819222601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0</v>
      </c>
    </row>
    <row r="32" spans="1:13" x14ac:dyDescent="0.2">
      <c r="A32" s="17" t="s">
        <v>26</v>
      </c>
      <c r="B32" s="24">
        <v>0</v>
      </c>
      <c r="C32" s="25">
        <v>0</v>
      </c>
      <c r="D32" s="24">
        <v>14792.516</v>
      </c>
      <c r="E32" s="26">
        <v>3.2313661285882702</v>
      </c>
      <c r="F32" s="24">
        <v>27476.030999999999</v>
      </c>
      <c r="G32" s="26">
        <v>0.67173107021898504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0</v>
      </c>
    </row>
    <row r="33" spans="1:13" x14ac:dyDescent="0.2">
      <c r="A33" s="17" t="s">
        <v>27</v>
      </c>
      <c r="B33" s="24">
        <v>0</v>
      </c>
      <c r="C33" s="25">
        <v>0</v>
      </c>
      <c r="D33" s="24">
        <v>659.83600000000001</v>
      </c>
      <c r="E33" s="26">
        <v>5.2852831824877704</v>
      </c>
      <c r="F33" s="24">
        <v>1619.9179999999999</v>
      </c>
      <c r="G33" s="26">
        <v>0.936410307805704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0</v>
      </c>
    </row>
    <row r="34" spans="1:13" x14ac:dyDescent="0.2">
      <c r="A34" s="17" t="s">
        <v>28</v>
      </c>
      <c r="B34" s="24">
        <v>7.6769999999999996</v>
      </c>
      <c r="C34" s="26">
        <v>8.6062709391689491</v>
      </c>
      <c r="D34" s="24">
        <v>2077.886</v>
      </c>
      <c r="E34" s="26">
        <v>4.3841120942149896</v>
      </c>
      <c r="F34" s="24">
        <v>6184.2290000000003</v>
      </c>
      <c r="G34" s="26">
        <v>0.958082069567605</v>
      </c>
      <c r="H34" s="24">
        <v>3.484</v>
      </c>
      <c r="I34" s="26">
        <v>7.6758851894374303</v>
      </c>
      <c r="J34" s="24">
        <v>7.3440000000000003</v>
      </c>
      <c r="K34" s="26">
        <v>4.7644029139433597</v>
      </c>
      <c r="L34" s="24">
        <v>1108.0350000000001</v>
      </c>
      <c r="M34" s="26">
        <v>1.52376562834207</v>
      </c>
    </row>
    <row r="35" spans="1:13" s="45" customFormat="1" x14ac:dyDescent="0.2">
      <c r="A35" s="46" t="s">
        <v>10</v>
      </c>
      <c r="B35" s="53">
        <f>SUM(B21:B34)</f>
        <v>7.6769999999999996</v>
      </c>
      <c r="C35" s="54">
        <f>((B21*C21)+(B22*C22)+(B23*C23)+(B24*C24)+(B25*C25)+(B26*C26)+(B27*C27)+(B28*C28)+(B29*C29)+(B30*C30)+(B31*C31)+(B32*C32)+(B33*C33)+(B34*C34))/B35</f>
        <v>8.6062709391689491</v>
      </c>
      <c r="D35" s="53">
        <f>SUM(D21:D34)</f>
        <v>125373.75100000002</v>
      </c>
      <c r="E35" s="54">
        <f>((D21*E21)+(D22*E22)+(D23*E23)+(D24*E24)+(D25*E25)+(D26*E26)+(D27*E27)+(D28*E28)+(D29*E29)+(D30*E30)+(D31*E31)+(D32*E32)+(D33*E33)+(D34*E34))/D35</f>
        <v>3.6851947211581786</v>
      </c>
      <c r="F35" s="53">
        <f>SUM(F21:F34)</f>
        <v>318107.96200000006</v>
      </c>
      <c r="G35" s="54">
        <f>((F21*G21)+(F22*G22)+(F23*G23)+(F24*G24)+(F25*G25)+(F26*G26)+(F27*G27)+(F28*G28)+(F29*G29)+(F30*G30)+(F31*G31)+(F32*G32)+(F33*G33)+(F34*G34))/F35</f>
        <v>1.0820578667188467</v>
      </c>
      <c r="H35" s="53">
        <f>SUM(H21:H34)</f>
        <v>3.484</v>
      </c>
      <c r="I35" s="54">
        <f>((H21*I21)+(H22*I22)+(H23*I23)+(H24*I24)+(H25*I25)+(H26*I26)+(H27*I27)+(H28*I28)+(H29*I29)+(H30*I30)+(H31*I31)+(H32*I32)+(H33*I33)+(H34*I34))/H35</f>
        <v>7.6758851894374303</v>
      </c>
      <c r="J35" s="53">
        <f>SUM(J21:J34)</f>
        <v>3988.6000000000004</v>
      </c>
      <c r="K35" s="54">
        <f>((J21*K21)+(J22*K22)+(J23*K23)+(J24*K24)+(J25*K25)+(J26*K26)+(J27*K27)+(J28*K28)+(J29*K29)+(J30*K30)+(J31*K31)+(J32*K32)+(J33*K33)+(J34*K34))/J35</f>
        <v>3.6725868888833153</v>
      </c>
      <c r="L35" s="53">
        <f>SUM(L21:L34)</f>
        <v>20787.042000000001</v>
      </c>
      <c r="M35" s="54">
        <f>((L21*M21)+(L22*M22)+(L23*M23)+(L24*M24)+(L25*M25)+(L26*M26)+(L27*M27)+(L28*M28)+(L29*M29)+(L30*M30)+(L31*M31)+(L32*M32)+(L33*M33)+(L34*M34))/L35</f>
        <v>1.3490012794990289</v>
      </c>
    </row>
    <row r="38" spans="1:13" s="45" customFormat="1" ht="15.75" x14ac:dyDescent="0.25">
      <c r="A38" s="44" t="s">
        <v>11</v>
      </c>
    </row>
    <row r="39" spans="1:13" x14ac:dyDescent="0.2">
      <c r="A39" s="29" t="s">
        <v>12</v>
      </c>
    </row>
    <row r="40" spans="1:13" x14ac:dyDescent="0.2">
      <c r="A40" s="30" t="s">
        <v>13</v>
      </c>
    </row>
  </sheetData>
  <mergeCells count="12">
    <mergeCell ref="B9:G9"/>
    <mergeCell ref="L19:M1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D35:F35 C35 G35:H35 I35:J35 K35:L35 C14:D14 E14:F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5" customFormat="1" ht="27.75" x14ac:dyDescent="0.4">
      <c r="A1" s="32" t="s">
        <v>29</v>
      </c>
      <c r="B1" s="33"/>
      <c r="C1" s="34"/>
      <c r="D1" s="34"/>
      <c r="E1" s="34"/>
      <c r="F1" s="34"/>
      <c r="G1" s="34"/>
    </row>
    <row r="2" spans="1:7" s="39" customFormat="1" ht="18" x14ac:dyDescent="0.25">
      <c r="A2" s="36" t="s">
        <v>30</v>
      </c>
      <c r="B2" s="37"/>
      <c r="C2" s="38"/>
      <c r="D2" s="38"/>
      <c r="E2" s="38"/>
      <c r="F2" s="38"/>
      <c r="G2" s="38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5" customFormat="1" ht="15.75" x14ac:dyDescent="0.25">
      <c r="A8" s="44" t="s">
        <v>55</v>
      </c>
    </row>
    <row r="9" spans="1:7" x14ac:dyDescent="0.2">
      <c r="B9" s="9" t="s">
        <v>31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5" customFormat="1" x14ac:dyDescent="0.2">
      <c r="A11" s="46" t="s">
        <v>4</v>
      </c>
      <c r="B11" s="47" t="s">
        <v>5</v>
      </c>
      <c r="C11" s="48" t="s">
        <v>6</v>
      </c>
      <c r="D11" s="47" t="s">
        <v>5</v>
      </c>
      <c r="E11" s="48" t="s">
        <v>7</v>
      </c>
      <c r="F11" s="47" t="s">
        <v>5</v>
      </c>
      <c r="G11" s="48" t="s">
        <v>7</v>
      </c>
    </row>
    <row r="12" spans="1:7" x14ac:dyDescent="0.2">
      <c r="A12" s="14" t="s">
        <v>8</v>
      </c>
      <c r="B12" s="15">
        <f t="shared" ref="B12:G12" si="0">B35</f>
        <v>6.5540000000000003</v>
      </c>
      <c r="C12" s="16">
        <f t="shared" si="0"/>
        <v>8.8729195910894099</v>
      </c>
      <c r="D12" s="15">
        <f t="shared" si="0"/>
        <v>101258.85700000002</v>
      </c>
      <c r="E12" s="16">
        <f t="shared" si="0"/>
        <v>3.9709338364445483</v>
      </c>
      <c r="F12" s="15">
        <f t="shared" si="0"/>
        <v>324406.97000000009</v>
      </c>
      <c r="G12" s="16">
        <f t="shared" si="0"/>
        <v>1.2691931671751675</v>
      </c>
    </row>
    <row r="13" spans="1:7" x14ac:dyDescent="0.2">
      <c r="A13" s="17" t="s">
        <v>9</v>
      </c>
      <c r="B13" s="18">
        <f t="shared" ref="B13:G13" si="1">H35</f>
        <v>2.5880000000000001</v>
      </c>
      <c r="C13" s="19">
        <f t="shared" si="1"/>
        <v>7.6711352395672305</v>
      </c>
      <c r="D13" s="18">
        <f t="shared" si="1"/>
        <v>2380.1840000000002</v>
      </c>
      <c r="E13" s="19">
        <f t="shared" si="1"/>
        <v>3.8212942625444066</v>
      </c>
      <c r="F13" s="18">
        <f t="shared" si="1"/>
        <v>20274.992999999995</v>
      </c>
      <c r="G13" s="20">
        <f t="shared" si="1"/>
        <v>1.5412228264641104</v>
      </c>
    </row>
    <row r="14" spans="1:7" s="45" customFormat="1" x14ac:dyDescent="0.2">
      <c r="A14" s="46" t="s">
        <v>10</v>
      </c>
      <c r="B14" s="49">
        <f>SUM(B12:B13)</f>
        <v>9.1419999999999995</v>
      </c>
      <c r="C14" s="50">
        <f>((B12*C12)+(B13*C13))/B14</f>
        <v>8.5327076132137378</v>
      </c>
      <c r="D14" s="49">
        <f>SUM(D12:D13)</f>
        <v>103639.04100000001</v>
      </c>
      <c r="E14" s="50">
        <f>((D12*E12)+(D13*E13))/D14</f>
        <v>3.9674971998631285</v>
      </c>
      <c r="F14" s="49">
        <f>SUM(F12:F13)</f>
        <v>344681.96300000011</v>
      </c>
      <c r="G14" s="50">
        <f>((F12*G12)+(F13*G13))/F14</f>
        <v>1.2851945830597453</v>
      </c>
    </row>
    <row r="17" spans="1:13" s="45" customFormat="1" ht="15.75" x14ac:dyDescent="0.25">
      <c r="A17" s="44" t="s">
        <v>54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5" customFormat="1" x14ac:dyDescent="0.2">
      <c r="A20" s="46" t="s">
        <v>14</v>
      </c>
      <c r="B20" s="51" t="s">
        <v>5</v>
      </c>
      <c r="C20" s="52" t="s">
        <v>6</v>
      </c>
      <c r="D20" s="51" t="s">
        <v>5</v>
      </c>
      <c r="E20" s="52" t="s">
        <v>7</v>
      </c>
      <c r="F20" s="51" t="s">
        <v>5</v>
      </c>
      <c r="G20" s="52" t="s">
        <v>7</v>
      </c>
      <c r="H20" s="51" t="s">
        <v>5</v>
      </c>
      <c r="I20" s="52" t="s">
        <v>6</v>
      </c>
      <c r="J20" s="51" t="s">
        <v>5</v>
      </c>
      <c r="K20" s="52" t="s">
        <v>7</v>
      </c>
      <c r="L20" s="51" t="s">
        <v>5</v>
      </c>
      <c r="M20" s="52" t="s">
        <v>7</v>
      </c>
    </row>
    <row r="21" spans="1:13" x14ac:dyDescent="0.2">
      <c r="A21" s="14" t="s">
        <v>15</v>
      </c>
      <c r="B21" s="21">
        <v>0</v>
      </c>
      <c r="C21" s="22">
        <v>0</v>
      </c>
      <c r="D21" s="21">
        <v>3890.2930000000001</v>
      </c>
      <c r="E21" s="23">
        <v>4.2403490192126903</v>
      </c>
      <c r="F21" s="21">
        <v>2406.8009999999999</v>
      </c>
      <c r="G21" s="23">
        <v>0.34649803203505403</v>
      </c>
      <c r="H21" s="21">
        <v>0</v>
      </c>
      <c r="I21" s="22">
        <v>0</v>
      </c>
      <c r="J21" s="21">
        <v>0</v>
      </c>
      <c r="K21" s="22">
        <v>0</v>
      </c>
      <c r="L21" s="21">
        <v>0</v>
      </c>
      <c r="M21" s="22">
        <v>0</v>
      </c>
    </row>
    <row r="22" spans="1:13" x14ac:dyDescent="0.2">
      <c r="A22" s="17" t="s">
        <v>16</v>
      </c>
      <c r="B22" s="24">
        <v>0</v>
      </c>
      <c r="C22" s="25">
        <v>0</v>
      </c>
      <c r="D22" s="24">
        <v>7004.6139999999996</v>
      </c>
      <c r="E22" s="26">
        <v>4.3114031713953098</v>
      </c>
      <c r="F22" s="24">
        <v>18087.968000000001</v>
      </c>
      <c r="G22" s="26">
        <v>0.901267143274468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0</v>
      </c>
    </row>
    <row r="23" spans="1:13" x14ac:dyDescent="0.2">
      <c r="A23" s="17" t="s">
        <v>17</v>
      </c>
      <c r="B23" s="24">
        <v>0</v>
      </c>
      <c r="C23" s="25">
        <v>0</v>
      </c>
      <c r="D23" s="24">
        <v>8539.8130000000001</v>
      </c>
      <c r="E23" s="26">
        <v>4.0790600843367404</v>
      </c>
      <c r="F23" s="24">
        <v>37716.603000000003</v>
      </c>
      <c r="G23" s="26">
        <v>1.71267692079798</v>
      </c>
      <c r="H23" s="24">
        <v>0</v>
      </c>
      <c r="I23" s="25">
        <v>0</v>
      </c>
      <c r="J23" s="24">
        <v>288.51400000000001</v>
      </c>
      <c r="K23" s="26">
        <v>4.9378521076966804</v>
      </c>
      <c r="L23" s="24">
        <v>3071.3710000000001</v>
      </c>
      <c r="M23" s="26">
        <v>2.15995778172028</v>
      </c>
    </row>
    <row r="24" spans="1:13" x14ac:dyDescent="0.2">
      <c r="A24" s="17" t="s">
        <v>18</v>
      </c>
      <c r="B24" s="24">
        <v>0</v>
      </c>
      <c r="C24" s="25">
        <v>0</v>
      </c>
      <c r="D24" s="24">
        <v>8903.9889999999996</v>
      </c>
      <c r="E24" s="26">
        <v>4.0714476662089298</v>
      </c>
      <c r="F24" s="27">
        <v>29124.251</v>
      </c>
      <c r="G24" s="28">
        <v>1.10731233634128</v>
      </c>
      <c r="H24" s="24">
        <v>0</v>
      </c>
      <c r="I24" s="25">
        <v>0</v>
      </c>
      <c r="J24" s="24">
        <v>1033.316</v>
      </c>
      <c r="K24" s="26">
        <v>3.5808733223912101</v>
      </c>
      <c r="L24" s="24">
        <v>10735.216</v>
      </c>
      <c r="M24" s="26">
        <v>1.4877037352578699</v>
      </c>
    </row>
    <row r="25" spans="1:13" x14ac:dyDescent="0.2">
      <c r="A25" s="17" t="s">
        <v>19</v>
      </c>
      <c r="B25" s="24">
        <v>0</v>
      </c>
      <c r="C25" s="25">
        <v>0</v>
      </c>
      <c r="D25" s="24">
        <v>2427.9140000000002</v>
      </c>
      <c r="E25" s="26">
        <v>4.0826803614131304</v>
      </c>
      <c r="F25" s="24">
        <v>17203.449000000001</v>
      </c>
      <c r="G25" s="26">
        <v>1.59077835025988</v>
      </c>
      <c r="H25" s="24">
        <v>0</v>
      </c>
      <c r="I25" s="25">
        <v>0</v>
      </c>
      <c r="J25" s="24">
        <v>234.41900000000001</v>
      </c>
      <c r="K25" s="26">
        <v>3.7896222831766999</v>
      </c>
      <c r="L25" s="24">
        <v>3609.9029999999998</v>
      </c>
      <c r="M25" s="26">
        <v>1.5857472042877601</v>
      </c>
    </row>
    <row r="26" spans="1:13" x14ac:dyDescent="0.2">
      <c r="A26" s="17" t="s">
        <v>20</v>
      </c>
      <c r="B26" s="24">
        <v>0</v>
      </c>
      <c r="C26" s="25">
        <v>0</v>
      </c>
      <c r="D26" s="24">
        <v>11112.237999999999</v>
      </c>
      <c r="E26" s="26">
        <v>4.1083324606618401</v>
      </c>
      <c r="F26" s="24">
        <v>50355.105000000003</v>
      </c>
      <c r="G26" s="26">
        <v>1.5825686446488401</v>
      </c>
      <c r="H26" s="24">
        <v>0</v>
      </c>
      <c r="I26" s="25">
        <v>0</v>
      </c>
      <c r="J26" s="24">
        <v>167.71100000000001</v>
      </c>
      <c r="K26" s="26">
        <v>4.8049999999999997</v>
      </c>
      <c r="L26" s="24">
        <v>921.85599999999999</v>
      </c>
      <c r="M26" s="26">
        <v>0.54939608355318004</v>
      </c>
    </row>
    <row r="27" spans="1:13" x14ac:dyDescent="0.2">
      <c r="A27" s="17" t="s">
        <v>21</v>
      </c>
      <c r="B27" s="24">
        <v>0</v>
      </c>
      <c r="C27" s="25">
        <v>0</v>
      </c>
      <c r="D27" s="24">
        <v>6192.6880000000001</v>
      </c>
      <c r="E27" s="26">
        <v>4.4249415134429499</v>
      </c>
      <c r="F27" s="24">
        <v>27763.897000000001</v>
      </c>
      <c r="G27" s="26">
        <v>1.3518590975178999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0</v>
      </c>
    </row>
    <row r="28" spans="1:13" x14ac:dyDescent="0.2">
      <c r="A28" s="17" t="s">
        <v>22</v>
      </c>
      <c r="B28" s="24">
        <v>0</v>
      </c>
      <c r="C28" s="25">
        <v>0</v>
      </c>
      <c r="D28" s="24">
        <v>9003.4760000000006</v>
      </c>
      <c r="E28" s="26">
        <v>4.2097397364084701</v>
      </c>
      <c r="F28" s="24">
        <v>33340.103999999999</v>
      </c>
      <c r="G28" s="26">
        <v>1.25687664636559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0</v>
      </c>
    </row>
    <row r="29" spans="1:13" x14ac:dyDescent="0.2">
      <c r="A29" s="17" t="s">
        <v>23</v>
      </c>
      <c r="B29" s="24">
        <v>0</v>
      </c>
      <c r="C29" s="25">
        <v>0</v>
      </c>
      <c r="D29" s="24">
        <v>12455.617</v>
      </c>
      <c r="E29" s="26">
        <v>3.3884413839956702</v>
      </c>
      <c r="F29" s="24">
        <v>26304.071</v>
      </c>
      <c r="G29" s="26">
        <v>1.2136318621935001</v>
      </c>
      <c r="H29" s="24">
        <v>0</v>
      </c>
      <c r="I29" s="25">
        <v>0</v>
      </c>
      <c r="J29" s="24">
        <v>654.09</v>
      </c>
      <c r="K29" s="26">
        <v>3.4625847146417201</v>
      </c>
      <c r="L29" s="24">
        <v>883.38599999999997</v>
      </c>
      <c r="M29" s="26">
        <v>0.85762139313957897</v>
      </c>
    </row>
    <row r="30" spans="1:13" x14ac:dyDescent="0.2">
      <c r="A30" s="17" t="s">
        <v>24</v>
      </c>
      <c r="B30" s="24">
        <v>0</v>
      </c>
      <c r="C30" s="25">
        <v>0</v>
      </c>
      <c r="D30" s="24">
        <v>12440.041999999999</v>
      </c>
      <c r="E30" s="26">
        <v>3.69682042472204</v>
      </c>
      <c r="F30" s="24">
        <v>28917.342000000001</v>
      </c>
      <c r="G30" s="26">
        <v>0.89812809645506098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0</v>
      </c>
    </row>
    <row r="31" spans="1:13" x14ac:dyDescent="0.2">
      <c r="A31" s="17" t="s">
        <v>25</v>
      </c>
      <c r="B31" s="24">
        <v>0</v>
      </c>
      <c r="C31" s="25">
        <v>0</v>
      </c>
      <c r="D31" s="24">
        <v>4311.9319999999998</v>
      </c>
      <c r="E31" s="26">
        <v>4.5354999712425901</v>
      </c>
      <c r="F31" s="24">
        <v>15701.574000000001</v>
      </c>
      <c r="G31" s="26">
        <v>1.34004008177779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0</v>
      </c>
    </row>
    <row r="32" spans="1:13" x14ac:dyDescent="0.2">
      <c r="A32" s="17" t="s">
        <v>26</v>
      </c>
      <c r="B32" s="24">
        <v>0</v>
      </c>
      <c r="C32" s="25">
        <v>0</v>
      </c>
      <c r="D32" s="24">
        <v>12922.424999999999</v>
      </c>
      <c r="E32" s="26">
        <v>3.4758949205741199</v>
      </c>
      <c r="F32" s="24">
        <v>28541.758999999998</v>
      </c>
      <c r="G32" s="26">
        <v>0.79851777972058402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0</v>
      </c>
    </row>
    <row r="33" spans="1:13" x14ac:dyDescent="0.2">
      <c r="A33" s="17" t="s">
        <v>27</v>
      </c>
      <c r="B33" s="24">
        <v>0</v>
      </c>
      <c r="C33" s="25">
        <v>0</v>
      </c>
      <c r="D33" s="24">
        <v>463.07299999999998</v>
      </c>
      <c r="E33" s="26">
        <v>5.8606148447436999</v>
      </c>
      <c r="F33" s="24">
        <v>1610.0630000000001</v>
      </c>
      <c r="G33" s="26">
        <v>1.08547459012473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0</v>
      </c>
    </row>
    <row r="34" spans="1:13" x14ac:dyDescent="0.2">
      <c r="A34" s="17" t="s">
        <v>28</v>
      </c>
      <c r="B34" s="24">
        <v>6.5540000000000003</v>
      </c>
      <c r="C34" s="26">
        <v>8.8729195910894099</v>
      </c>
      <c r="D34" s="24">
        <v>1590.7429999999999</v>
      </c>
      <c r="E34" s="26">
        <v>5.0659674051685304</v>
      </c>
      <c r="F34" s="24">
        <v>7333.9830000000002</v>
      </c>
      <c r="G34" s="26">
        <v>1.0613673909525001</v>
      </c>
      <c r="H34" s="24">
        <v>2.5880000000000001</v>
      </c>
      <c r="I34" s="26">
        <v>7.6711352395672296</v>
      </c>
      <c r="J34" s="24">
        <v>2.1339999999999999</v>
      </c>
      <c r="K34" s="26">
        <v>5.3971157450796596</v>
      </c>
      <c r="L34" s="24">
        <v>1053.261</v>
      </c>
      <c r="M34" s="26">
        <v>1.5712733937741901</v>
      </c>
    </row>
    <row r="35" spans="1:13" s="45" customFormat="1" x14ac:dyDescent="0.2">
      <c r="A35" s="46" t="s">
        <v>10</v>
      </c>
      <c r="B35" s="53">
        <f>SUM(B21:B34)</f>
        <v>6.5540000000000003</v>
      </c>
      <c r="C35" s="54">
        <f>((B21*C21)+(B22*C22)+(B23*C23)+(B24*C24)+(B25*C25)+(B26*C26)+(B27*C27)+(B28*C28)+(B29*C29)+(B30*C30)+(B31*C31)+(B32*C32)+(B33*C33)+(B34*C34))/B35</f>
        <v>8.8729195910894099</v>
      </c>
      <c r="D35" s="53">
        <f>SUM(D21:D34)</f>
        <v>101258.85700000002</v>
      </c>
      <c r="E35" s="54">
        <f>((D21*E21)+(D22*E22)+(D23*E23)+(D24*E24)+(D25*E25)+(D26*E26)+(D27*E27)+(D28*E28)+(D29*E29)+(D30*E30)+(D31*E31)+(D32*E32)+(D33*E33)+(D34*E34))/D35</f>
        <v>3.9709338364445483</v>
      </c>
      <c r="F35" s="53">
        <f>SUM(F21:F34)</f>
        <v>324406.97000000009</v>
      </c>
      <c r="G35" s="54">
        <f>((F21*G21)+(F22*G22)+(F23*G23)+(F24*G24)+(F25*G25)+(F26*G26)+(F27*G27)+(F28*G28)+(F29*G29)+(F30*G30)+(F31*G31)+(F32*G32)+(F33*G33)+(F34*G34))/F35</f>
        <v>1.2691931671751675</v>
      </c>
      <c r="H35" s="53">
        <f>SUM(H21:H34)</f>
        <v>2.5880000000000001</v>
      </c>
      <c r="I35" s="54">
        <f>((H21*I21)+(H22*I22)+(H23*I23)+(H24*I24)+(H25*I25)+(H26*I26)+(H27*I27)+(H28*I28)+(H29*I29)+(H30*I30)+(H31*I31)+(H32*I32)+(H33*I33)+(H34*I34))/H35</f>
        <v>7.6711352395672305</v>
      </c>
      <c r="J35" s="53">
        <f>SUM(J21:J34)</f>
        <v>2380.1840000000002</v>
      </c>
      <c r="K35" s="54">
        <f>((J21*K21)+(J22*K22)+(J23*K23)+(J24*K24)+(J25*K25)+(J26*K26)+(J27*K27)+(J28*K28)+(J29*K29)+(J30*K30)+(J31*K31)+(J32*K32)+(J33*K33)+(J34*K34))/J35</f>
        <v>3.8212942625444066</v>
      </c>
      <c r="L35" s="53">
        <f>SUM(L21:L34)</f>
        <v>20274.992999999995</v>
      </c>
      <c r="M35" s="54">
        <f>((L21*M21)+(L22*M22)+(L23*M23)+(L24*M24)+(L25*M25)+(L26*M26)+(L27*M27)+(L28*M28)+(L29*M29)+(L30*M30)+(L31*M31)+(L32*M32)+(L33*M33)+(L34*M34))/L35</f>
        <v>1.5412228264641104</v>
      </c>
    </row>
    <row r="38" spans="1:13" s="45" customFormat="1" ht="15.75" x14ac:dyDescent="0.25">
      <c r="A38" s="44" t="s">
        <v>11</v>
      </c>
    </row>
    <row r="39" spans="1:13" x14ac:dyDescent="0.2">
      <c r="A39" s="29" t="s">
        <v>12</v>
      </c>
    </row>
    <row r="40" spans="1:13" x14ac:dyDescent="0.2">
      <c r="A40" s="30" t="s">
        <v>13</v>
      </c>
    </row>
  </sheetData>
  <mergeCells count="12">
    <mergeCell ref="B9:G9"/>
    <mergeCell ref="L19:M1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C14:D14 E14:F14 C35:D35 E35:F35 G35:H35 I35:J35 K35:L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5" customFormat="1" ht="27.75" x14ac:dyDescent="0.4">
      <c r="A1" s="32" t="s">
        <v>29</v>
      </c>
      <c r="B1" s="33"/>
      <c r="C1" s="34"/>
      <c r="D1" s="34"/>
      <c r="E1" s="34"/>
      <c r="F1" s="34"/>
      <c r="G1" s="34"/>
    </row>
    <row r="2" spans="1:7" s="43" customFormat="1" ht="18" x14ac:dyDescent="0.25">
      <c r="A2" s="40" t="s">
        <v>30</v>
      </c>
      <c r="B2" s="41"/>
      <c r="C2" s="42"/>
      <c r="D2" s="42"/>
      <c r="E2" s="42"/>
      <c r="F2" s="42"/>
      <c r="G2" s="42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5" customFormat="1" ht="15.75" x14ac:dyDescent="0.25">
      <c r="A8" s="44" t="s">
        <v>34</v>
      </c>
    </row>
    <row r="9" spans="1:7" x14ac:dyDescent="0.2">
      <c r="B9" s="9" t="s">
        <v>31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5" customFormat="1" x14ac:dyDescent="0.2">
      <c r="A11" s="46" t="s">
        <v>4</v>
      </c>
      <c r="B11" s="51" t="s">
        <v>5</v>
      </c>
      <c r="C11" s="52" t="s">
        <v>6</v>
      </c>
      <c r="D11" s="51" t="s">
        <v>5</v>
      </c>
      <c r="E11" s="52" t="s">
        <v>7</v>
      </c>
      <c r="F11" s="51" t="s">
        <v>5</v>
      </c>
      <c r="G11" s="52" t="s">
        <v>7</v>
      </c>
    </row>
    <row r="12" spans="1:7" x14ac:dyDescent="0.2">
      <c r="A12" s="14" t="s">
        <v>8</v>
      </c>
      <c r="B12" s="21">
        <f t="shared" ref="B12:G12" si="0">B35</f>
        <v>52834.045000000006</v>
      </c>
      <c r="C12" s="23">
        <f t="shared" si="0"/>
        <v>4.65513778706514</v>
      </c>
      <c r="D12" s="21">
        <f t="shared" si="0"/>
        <v>304929.08600000007</v>
      </c>
      <c r="E12" s="23">
        <f t="shared" si="0"/>
        <v>1.6351163518884511</v>
      </c>
      <c r="F12" s="21">
        <f t="shared" si="0"/>
        <v>7880.6080000000002</v>
      </c>
      <c r="G12" s="23">
        <f t="shared" si="0"/>
        <v>0.26625630040220244</v>
      </c>
    </row>
    <row r="13" spans="1:7" x14ac:dyDescent="0.2">
      <c r="A13" s="17" t="s">
        <v>9</v>
      </c>
      <c r="B13" s="24">
        <f t="shared" ref="B13:G13" si="1">H35</f>
        <v>1407.4039999999998</v>
      </c>
      <c r="C13" s="26">
        <f t="shared" si="1"/>
        <v>4.0248375356329822</v>
      </c>
      <c r="D13" s="24">
        <f t="shared" si="1"/>
        <v>16407.733</v>
      </c>
      <c r="E13" s="26">
        <f t="shared" si="1"/>
        <v>1.5907828862159077</v>
      </c>
      <c r="F13" s="24">
        <f t="shared" si="1"/>
        <v>1237.675</v>
      </c>
      <c r="G13" s="25">
        <f t="shared" si="1"/>
        <v>0.17901423475468101</v>
      </c>
    </row>
    <row r="14" spans="1:7" s="45" customFormat="1" x14ac:dyDescent="0.2">
      <c r="A14" s="46" t="s">
        <v>10</v>
      </c>
      <c r="B14" s="53">
        <f>SUM(B12:B13)</f>
        <v>54241.449000000008</v>
      </c>
      <c r="C14" s="55">
        <f>((B12*C12)+(B13*C13))/B14</f>
        <v>4.638783373394026</v>
      </c>
      <c r="D14" s="53">
        <f>SUM(D12:D13)</f>
        <v>321336.81900000008</v>
      </c>
      <c r="E14" s="55">
        <f>((D12*E12)+(D13*E13))/D14</f>
        <v>1.6328526471876219</v>
      </c>
      <c r="F14" s="53">
        <f>SUM(F12:F13)</f>
        <v>9118.2829999999994</v>
      </c>
      <c r="G14" s="55">
        <f>((F12*G12)+(F13*G13))/F14</f>
        <v>0.25441445215069541</v>
      </c>
    </row>
    <row r="17" spans="1:13" s="45" customFormat="1" ht="15.75" x14ac:dyDescent="0.25">
      <c r="A17" s="44" t="s">
        <v>35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5" customFormat="1" x14ac:dyDescent="0.2">
      <c r="A20" s="46" t="s">
        <v>14</v>
      </c>
      <c r="B20" s="51" t="s">
        <v>5</v>
      </c>
      <c r="C20" s="52" t="s">
        <v>6</v>
      </c>
      <c r="D20" s="51" t="s">
        <v>5</v>
      </c>
      <c r="E20" s="52" t="s">
        <v>7</v>
      </c>
      <c r="F20" s="51" t="s">
        <v>5</v>
      </c>
      <c r="G20" s="52" t="s">
        <v>7</v>
      </c>
      <c r="H20" s="51" t="s">
        <v>5</v>
      </c>
      <c r="I20" s="52" t="s">
        <v>6</v>
      </c>
      <c r="J20" s="51" t="s">
        <v>5</v>
      </c>
      <c r="K20" s="52" t="s">
        <v>7</v>
      </c>
      <c r="L20" s="51" t="s">
        <v>5</v>
      </c>
      <c r="M20" s="52" t="s">
        <v>7</v>
      </c>
    </row>
    <row r="21" spans="1:13" x14ac:dyDescent="0.2">
      <c r="A21" s="14" t="s">
        <v>15</v>
      </c>
      <c r="B21" s="21">
        <v>531.726</v>
      </c>
      <c r="C21" s="23">
        <v>5.3563109985217903</v>
      </c>
      <c r="D21" s="21">
        <v>5660.3209999999999</v>
      </c>
      <c r="E21" s="23">
        <v>0.869843389977353</v>
      </c>
      <c r="F21" s="21">
        <v>0</v>
      </c>
      <c r="G21" s="22">
        <v>0</v>
      </c>
      <c r="H21" s="21">
        <v>0</v>
      </c>
      <c r="I21" s="22">
        <v>0</v>
      </c>
      <c r="J21" s="21">
        <v>0</v>
      </c>
      <c r="K21" s="22">
        <v>0</v>
      </c>
      <c r="L21" s="21">
        <v>0</v>
      </c>
      <c r="M21" s="22">
        <v>0</v>
      </c>
    </row>
    <row r="22" spans="1:13" x14ac:dyDescent="0.2">
      <c r="A22" s="17" t="s">
        <v>16</v>
      </c>
      <c r="B22" s="24">
        <v>4638.2820000000002</v>
      </c>
      <c r="C22" s="26">
        <v>4.0562706659491603</v>
      </c>
      <c r="D22" s="24">
        <v>14211.380999999999</v>
      </c>
      <c r="E22" s="26">
        <v>1.07048271311564</v>
      </c>
      <c r="F22" s="24">
        <v>0</v>
      </c>
      <c r="G22" s="25">
        <v>0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0</v>
      </c>
    </row>
    <row r="23" spans="1:13" x14ac:dyDescent="0.2">
      <c r="A23" s="17" t="s">
        <v>17</v>
      </c>
      <c r="B23" s="24">
        <v>3561.76</v>
      </c>
      <c r="C23" s="26">
        <v>4.8622096311935703</v>
      </c>
      <c r="D23" s="24">
        <v>38515.737999999998</v>
      </c>
      <c r="E23" s="26">
        <v>2.0056305716380098</v>
      </c>
      <c r="F23" s="24">
        <v>180.10900000000001</v>
      </c>
      <c r="G23" s="26">
        <v>1.98932423143763</v>
      </c>
      <c r="H23" s="24">
        <v>0</v>
      </c>
      <c r="I23" s="25">
        <v>0</v>
      </c>
      <c r="J23" s="24">
        <v>2606.9409999999998</v>
      </c>
      <c r="K23" s="26">
        <v>3.5733036509073299</v>
      </c>
      <c r="L23" s="24">
        <v>0</v>
      </c>
      <c r="M23" s="25">
        <v>0</v>
      </c>
    </row>
    <row r="24" spans="1:13" x14ac:dyDescent="0.2">
      <c r="A24" s="17" t="s">
        <v>18</v>
      </c>
      <c r="B24" s="24">
        <v>4746.7169999999996</v>
      </c>
      <c r="C24" s="26">
        <v>4.5278649854204502</v>
      </c>
      <c r="D24" s="24">
        <v>30727.985000000001</v>
      </c>
      <c r="E24" s="26">
        <v>1.61771703162443</v>
      </c>
      <c r="F24" s="27">
        <v>0</v>
      </c>
      <c r="G24" s="31">
        <v>0</v>
      </c>
      <c r="H24" s="24">
        <v>619.85299999999995</v>
      </c>
      <c r="I24" s="26">
        <v>4.4571484239005104</v>
      </c>
      <c r="J24" s="24">
        <v>8689.6720000000005</v>
      </c>
      <c r="K24" s="26">
        <v>1.12770746559824</v>
      </c>
      <c r="L24" s="24">
        <v>1237.675</v>
      </c>
      <c r="M24" s="26">
        <v>0.17901423475468101</v>
      </c>
    </row>
    <row r="25" spans="1:13" x14ac:dyDescent="0.2">
      <c r="A25" s="17" t="s">
        <v>19</v>
      </c>
      <c r="B25" s="24">
        <v>1954.3979999999999</v>
      </c>
      <c r="C25" s="26">
        <v>4.3343105570103901</v>
      </c>
      <c r="D25" s="24">
        <v>10592.319</v>
      </c>
      <c r="E25" s="26">
        <v>1.9291617397474501</v>
      </c>
      <c r="F25" s="24">
        <v>0</v>
      </c>
      <c r="G25" s="25">
        <v>0</v>
      </c>
      <c r="H25" s="24">
        <v>0</v>
      </c>
      <c r="I25" s="25">
        <v>0</v>
      </c>
      <c r="J25" s="24">
        <v>3077.9119999999998</v>
      </c>
      <c r="K25" s="26">
        <v>1.5368055906081799</v>
      </c>
      <c r="L25" s="24">
        <v>0</v>
      </c>
      <c r="M25" s="25">
        <v>0</v>
      </c>
    </row>
    <row r="26" spans="1:13" x14ac:dyDescent="0.2">
      <c r="A26" s="17" t="s">
        <v>20</v>
      </c>
      <c r="B26" s="24">
        <v>6824.0820000000003</v>
      </c>
      <c r="C26" s="26">
        <v>4.8405422559400701</v>
      </c>
      <c r="D26" s="24">
        <v>53305.169000000002</v>
      </c>
      <c r="E26" s="26">
        <v>1.9308284621140599</v>
      </c>
      <c r="F26" s="24">
        <v>1727.9670000000001</v>
      </c>
      <c r="G26" s="26">
        <v>0.20280187931829699</v>
      </c>
      <c r="H26" s="24">
        <v>0</v>
      </c>
      <c r="I26" s="25">
        <v>0</v>
      </c>
      <c r="J26" s="24">
        <v>925.65899999999999</v>
      </c>
      <c r="K26" s="26">
        <v>0.85663473914260002</v>
      </c>
      <c r="L26" s="24">
        <v>0</v>
      </c>
      <c r="M26" s="25">
        <v>0</v>
      </c>
    </row>
    <row r="27" spans="1:13" x14ac:dyDescent="0.2">
      <c r="A27" s="17" t="s">
        <v>21</v>
      </c>
      <c r="B27" s="24">
        <v>2951.0509999999999</v>
      </c>
      <c r="C27" s="26">
        <v>4.80631624326384</v>
      </c>
      <c r="D27" s="24">
        <v>22932.438999999998</v>
      </c>
      <c r="E27" s="26">
        <v>1.7812330249739201</v>
      </c>
      <c r="F27" s="24">
        <v>0</v>
      </c>
      <c r="G27" s="25">
        <v>0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0</v>
      </c>
    </row>
    <row r="28" spans="1:13" x14ac:dyDescent="0.2">
      <c r="A28" s="17" t="s">
        <v>22</v>
      </c>
      <c r="B28" s="24">
        <v>4276.2250000000004</v>
      </c>
      <c r="C28" s="26">
        <v>4.5776088082362403</v>
      </c>
      <c r="D28" s="24">
        <v>30862.165000000001</v>
      </c>
      <c r="E28" s="26">
        <v>1.9060956495112999</v>
      </c>
      <c r="F28" s="24">
        <v>1601.9570000000001</v>
      </c>
      <c r="G28" s="26">
        <v>0.25259696483738298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0</v>
      </c>
    </row>
    <row r="29" spans="1:13" x14ac:dyDescent="0.2">
      <c r="A29" s="17" t="s">
        <v>23</v>
      </c>
      <c r="B29" s="24">
        <v>4478.9780000000001</v>
      </c>
      <c r="C29" s="26">
        <v>4.2382851661696002</v>
      </c>
      <c r="D29" s="24">
        <v>25650.723000000002</v>
      </c>
      <c r="E29" s="26">
        <v>1.2028301332870801</v>
      </c>
      <c r="F29" s="24">
        <v>706.077</v>
      </c>
      <c r="G29" s="26">
        <v>0.15467817391021099</v>
      </c>
      <c r="H29" s="24">
        <v>786.81799999999998</v>
      </c>
      <c r="I29" s="26">
        <v>3.6823459211660099</v>
      </c>
      <c r="J29" s="24">
        <v>857.56399999999996</v>
      </c>
      <c r="K29" s="26">
        <v>0.72406720664580104</v>
      </c>
      <c r="L29" s="24">
        <v>0</v>
      </c>
      <c r="M29" s="25">
        <v>0</v>
      </c>
    </row>
    <row r="30" spans="1:13" x14ac:dyDescent="0.2">
      <c r="A30" s="17" t="s">
        <v>24</v>
      </c>
      <c r="B30" s="24">
        <v>8713.5010000000002</v>
      </c>
      <c r="C30" s="26">
        <v>4.5430463227123097</v>
      </c>
      <c r="D30" s="24">
        <v>23833.748</v>
      </c>
      <c r="E30" s="26">
        <v>1.1273729221690201</v>
      </c>
      <c r="F30" s="24">
        <v>530.346</v>
      </c>
      <c r="G30" s="26">
        <v>0.325072756276091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0</v>
      </c>
    </row>
    <row r="31" spans="1:13" x14ac:dyDescent="0.2">
      <c r="A31" s="17" t="s">
        <v>25</v>
      </c>
      <c r="B31" s="24">
        <v>2336.703</v>
      </c>
      <c r="C31" s="26">
        <v>5.0951262967522997</v>
      </c>
      <c r="D31" s="24">
        <v>16686.141</v>
      </c>
      <c r="E31" s="26">
        <v>1.81665977843529</v>
      </c>
      <c r="F31" s="24">
        <v>995.44299999999998</v>
      </c>
      <c r="G31" s="26">
        <v>0.35112642612384598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0</v>
      </c>
    </row>
    <row r="32" spans="1:13" x14ac:dyDescent="0.2">
      <c r="A32" s="17" t="s">
        <v>26</v>
      </c>
      <c r="B32" s="24">
        <v>6194.1090000000004</v>
      </c>
      <c r="C32" s="26">
        <v>4.8372213945540796</v>
      </c>
      <c r="D32" s="24">
        <v>24609.743999999999</v>
      </c>
      <c r="E32" s="26">
        <v>1.1162141717524601</v>
      </c>
      <c r="F32" s="24">
        <v>1559.1980000000001</v>
      </c>
      <c r="G32" s="26">
        <v>0.18256860578323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0</v>
      </c>
    </row>
    <row r="33" spans="1:13" x14ac:dyDescent="0.2">
      <c r="A33" s="17" t="s">
        <v>27</v>
      </c>
      <c r="B33" s="24">
        <v>238.09800000000001</v>
      </c>
      <c r="C33" s="26">
        <v>6.8171858604440203</v>
      </c>
      <c r="D33" s="24">
        <v>1651.356</v>
      </c>
      <c r="E33" s="26">
        <v>1.80671740133563</v>
      </c>
      <c r="F33" s="24">
        <v>0</v>
      </c>
      <c r="G33" s="25">
        <v>0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0</v>
      </c>
    </row>
    <row r="34" spans="1:13" x14ac:dyDescent="0.2">
      <c r="A34" s="17" t="s">
        <v>28</v>
      </c>
      <c r="B34" s="24">
        <v>1388.415</v>
      </c>
      <c r="C34" s="26">
        <v>5.8735850397755698</v>
      </c>
      <c r="D34" s="24">
        <v>5689.857</v>
      </c>
      <c r="E34" s="26">
        <v>1.7538899794845499</v>
      </c>
      <c r="F34" s="24">
        <v>579.51099999999997</v>
      </c>
      <c r="G34" s="26">
        <v>0.119202598397615</v>
      </c>
      <c r="H34" s="24">
        <v>0.73299999999999998</v>
      </c>
      <c r="I34" s="25">
        <v>6.0839999999999996</v>
      </c>
      <c r="J34" s="24">
        <v>249.98500000000001</v>
      </c>
      <c r="K34" s="26">
        <v>3.36941449286957</v>
      </c>
      <c r="L34" s="24">
        <v>0</v>
      </c>
      <c r="M34" s="25">
        <v>0</v>
      </c>
    </row>
    <row r="35" spans="1:13" s="45" customFormat="1" x14ac:dyDescent="0.2">
      <c r="A35" s="46" t="s">
        <v>10</v>
      </c>
      <c r="B35" s="53">
        <f>SUM(B21:B34)</f>
        <v>52834.045000000006</v>
      </c>
      <c r="C35" s="54">
        <f>((B21*C21)+(B22*C22)+(B23*C23)+(B24*C24)+(B25*C25)+(B26*C26)+(B27*C27)+(B28*C28)+(B29*C29)+(B30*C30)+(B31*C31)+(B32*C32)+(B33*C33)+(B34*C34))/B35</f>
        <v>4.65513778706514</v>
      </c>
      <c r="D35" s="53">
        <f>SUM(D21:D34)</f>
        <v>304929.08600000007</v>
      </c>
      <c r="E35" s="54">
        <f>((D21*E21)+(D22*E22)+(D23*E23)+(D24*E24)+(D25*E25)+(D26*E26)+(D27*E27)+(D28*E28)+(D29*E29)+(D30*E30)+(D31*E31)+(D32*E32)+(D33*E33)+(D34*E34))/D35</f>
        <v>1.6351163518884511</v>
      </c>
      <c r="F35" s="53">
        <f>SUM(F21:F34)</f>
        <v>7880.6080000000002</v>
      </c>
      <c r="G35" s="54">
        <f>((F21*G21)+(F22*G22)+(F23*G23)+(F24*G24)+(F25*G25)+(F26*G26)+(F27*G27)+(F28*G28)+(F29*G29)+(F30*G30)+(F31*G31)+(F32*G32)+(F33*G33)+(F34*G34))/F35</f>
        <v>0.26625630040220244</v>
      </c>
      <c r="H35" s="53">
        <f>SUM(H21:H34)</f>
        <v>1407.4039999999998</v>
      </c>
      <c r="I35" s="54">
        <f>((H21*I21)+(H22*I22)+(H23*I23)+(H24*I24)+(H25*I25)+(H26*I26)+(H27*I27)+(H28*I28)+(H29*I29)+(H30*I30)+(H31*I31)+(H32*I32)+(H33*I33)+(H34*I34))/H35</f>
        <v>4.0248375356329822</v>
      </c>
      <c r="J35" s="53">
        <f>SUM(J21:J34)</f>
        <v>16407.733</v>
      </c>
      <c r="K35" s="54">
        <f>((J21*K21)+(J22*K22)+(J23*K23)+(J24*K24)+(J25*K25)+(J26*K26)+(J27*K27)+(J28*K28)+(J29*K29)+(J30*K30)+(J31*K31)+(J32*K32)+(J33*K33)+(J34*K34))/J35</f>
        <v>1.5907828862159077</v>
      </c>
      <c r="L35" s="53">
        <f>SUM(L21:L34)</f>
        <v>1237.675</v>
      </c>
      <c r="M35" s="54">
        <f>((L21*M21)+(L22*M22)+(L23*M23)+(L24*M24)+(L25*M25)+(L26*M26)+(L27*M27)+(L28*M28)+(L29*M29)+(L30*M30)+(L31*M31)+(L32*M32)+(L33*M33)+(L34*M34))/L35</f>
        <v>0.17901423475468101</v>
      </c>
    </row>
    <row r="38" spans="1:13" s="45" customFormat="1" ht="15.75" x14ac:dyDescent="0.25">
      <c r="A38" s="44" t="s">
        <v>11</v>
      </c>
    </row>
    <row r="39" spans="1:13" x14ac:dyDescent="0.2">
      <c r="A39" s="29" t="s">
        <v>12</v>
      </c>
    </row>
    <row r="40" spans="1:13" x14ac:dyDescent="0.2">
      <c r="A40" s="30" t="s">
        <v>13</v>
      </c>
    </row>
  </sheetData>
  <mergeCells count="12">
    <mergeCell ref="B9:G9"/>
    <mergeCell ref="H18:M18"/>
    <mergeCell ref="H19:I19"/>
    <mergeCell ref="J19:K19"/>
    <mergeCell ref="L19:M19"/>
    <mergeCell ref="B10:C10"/>
    <mergeCell ref="D10:E10"/>
    <mergeCell ref="F10:G10"/>
    <mergeCell ref="B19:C19"/>
    <mergeCell ref="D19:E19"/>
    <mergeCell ref="F19:G19"/>
    <mergeCell ref="B18:G18"/>
  </mergeCells>
  <pageMargins left="0.7" right="0.7" top="0.75" bottom="0.75" header="0.3" footer="0.3"/>
  <ignoredErrors>
    <ignoredError sqref="D35:H35 C35 C14:D14 E14:F14 I35:J35 K35:L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5" customFormat="1" ht="27.75" x14ac:dyDescent="0.4">
      <c r="A1" s="32" t="s">
        <v>29</v>
      </c>
      <c r="B1" s="33"/>
      <c r="C1" s="34"/>
      <c r="D1" s="34"/>
      <c r="E1" s="34"/>
      <c r="F1" s="34"/>
      <c r="G1" s="34"/>
    </row>
    <row r="2" spans="1:7" s="43" customFormat="1" ht="18" x14ac:dyDescent="0.25">
      <c r="A2" s="40" t="s">
        <v>30</v>
      </c>
      <c r="B2" s="41"/>
      <c r="C2" s="42"/>
      <c r="D2" s="42"/>
      <c r="E2" s="42"/>
      <c r="F2" s="42"/>
      <c r="G2" s="42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5" customFormat="1" ht="15.75" x14ac:dyDescent="0.25">
      <c r="A8" s="44" t="s">
        <v>36</v>
      </c>
    </row>
    <row r="9" spans="1:7" x14ac:dyDescent="0.2">
      <c r="B9" s="9" t="s">
        <v>31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5" customFormat="1" x14ac:dyDescent="0.2">
      <c r="A11" s="46" t="s">
        <v>4</v>
      </c>
      <c r="B11" s="51" t="s">
        <v>5</v>
      </c>
      <c r="C11" s="52" t="s">
        <v>6</v>
      </c>
      <c r="D11" s="51" t="s">
        <v>5</v>
      </c>
      <c r="E11" s="52" t="s">
        <v>7</v>
      </c>
      <c r="F11" s="51" t="s">
        <v>5</v>
      </c>
      <c r="G11" s="52" t="s">
        <v>7</v>
      </c>
    </row>
    <row r="12" spans="1:7" x14ac:dyDescent="0.2">
      <c r="A12" s="14" t="s">
        <v>8</v>
      </c>
      <c r="B12" s="21">
        <f t="shared" ref="B12:G12" si="0">B35</f>
        <v>35953.645999999993</v>
      </c>
      <c r="C12" s="23">
        <f t="shared" si="0"/>
        <v>4.7851386057202658</v>
      </c>
      <c r="D12" s="21">
        <f t="shared" si="0"/>
        <v>298922.652</v>
      </c>
      <c r="E12" s="23">
        <f t="shared" si="0"/>
        <v>1.7800588549374965</v>
      </c>
      <c r="F12" s="21">
        <f t="shared" si="0"/>
        <v>29818.616999999998</v>
      </c>
      <c r="G12" s="23">
        <f t="shared" si="0"/>
        <v>0.2493519665583416</v>
      </c>
    </row>
    <row r="13" spans="1:7" x14ac:dyDescent="0.2">
      <c r="A13" s="17" t="s">
        <v>9</v>
      </c>
      <c r="B13" s="24">
        <f t="shared" ref="B13:G13" si="1">H35</f>
        <v>1209.098</v>
      </c>
      <c r="C13" s="26">
        <f t="shared" si="1"/>
        <v>4.1440405111909904</v>
      </c>
      <c r="D13" s="24">
        <f t="shared" si="1"/>
        <v>15435.348999999998</v>
      </c>
      <c r="E13" s="26">
        <f t="shared" si="1"/>
        <v>1.5910019980759731</v>
      </c>
      <c r="F13" s="24">
        <f t="shared" si="1"/>
        <v>5494.1900000000005</v>
      </c>
      <c r="G13" s="26">
        <f t="shared" si="1"/>
        <v>0.22273805474510378</v>
      </c>
    </row>
    <row r="14" spans="1:7" s="45" customFormat="1" x14ac:dyDescent="0.2">
      <c r="A14" s="46" t="s">
        <v>10</v>
      </c>
      <c r="B14" s="53">
        <f>SUM(B12:B13)</f>
        <v>37162.743999999992</v>
      </c>
      <c r="C14" s="55">
        <f>((B12*C12)+(B13*C13))/B14</f>
        <v>4.7642803390675352</v>
      </c>
      <c r="D14" s="53">
        <f>SUM(D12:D13)</f>
        <v>314358.00099999999</v>
      </c>
      <c r="E14" s="55">
        <f>((D12*E12)+(D13*E13))/D14</f>
        <v>1.7707759400531362</v>
      </c>
      <c r="F14" s="53">
        <f>SUM(F12:F13)</f>
        <v>35312.807000000001</v>
      </c>
      <c r="G14" s="55">
        <f>((F12*G12)+(F13*G13))/F14</f>
        <v>0.24521120572488042</v>
      </c>
    </row>
    <row r="17" spans="1:13" s="45" customFormat="1" ht="15.75" x14ac:dyDescent="0.25">
      <c r="A17" s="44" t="s">
        <v>37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5" customFormat="1" x14ac:dyDescent="0.2">
      <c r="A20" s="46" t="s">
        <v>14</v>
      </c>
      <c r="B20" s="51" t="s">
        <v>5</v>
      </c>
      <c r="C20" s="52" t="s">
        <v>6</v>
      </c>
      <c r="D20" s="51" t="s">
        <v>5</v>
      </c>
      <c r="E20" s="52" t="s">
        <v>7</v>
      </c>
      <c r="F20" s="51" t="s">
        <v>5</v>
      </c>
      <c r="G20" s="52" t="s">
        <v>7</v>
      </c>
      <c r="H20" s="51" t="s">
        <v>5</v>
      </c>
      <c r="I20" s="52" t="s">
        <v>6</v>
      </c>
      <c r="J20" s="51" t="s">
        <v>5</v>
      </c>
      <c r="K20" s="52" t="s">
        <v>7</v>
      </c>
      <c r="L20" s="51" t="s">
        <v>5</v>
      </c>
      <c r="M20" s="52" t="s">
        <v>7</v>
      </c>
    </row>
    <row r="21" spans="1:13" x14ac:dyDescent="0.2">
      <c r="A21" s="14" t="s">
        <v>15</v>
      </c>
      <c r="B21" s="21">
        <v>0</v>
      </c>
      <c r="C21" s="22">
        <v>0</v>
      </c>
      <c r="D21" s="21">
        <v>5654.5240000000003</v>
      </c>
      <c r="E21" s="23">
        <v>0.96635105236090602</v>
      </c>
      <c r="F21" s="21">
        <v>0</v>
      </c>
      <c r="G21" s="22">
        <v>0</v>
      </c>
      <c r="H21" s="21">
        <v>0</v>
      </c>
      <c r="I21" s="22">
        <v>0</v>
      </c>
      <c r="J21" s="21">
        <v>0</v>
      </c>
      <c r="K21" s="22">
        <v>0</v>
      </c>
      <c r="L21" s="21">
        <v>0</v>
      </c>
      <c r="M21" s="22">
        <v>0</v>
      </c>
    </row>
    <row r="22" spans="1:13" x14ac:dyDescent="0.2">
      <c r="A22" s="17" t="s">
        <v>16</v>
      </c>
      <c r="B22" s="24">
        <v>3903.8910000000001</v>
      </c>
      <c r="C22" s="26">
        <v>4.1888713911325901</v>
      </c>
      <c r="D22" s="24">
        <v>14108.21</v>
      </c>
      <c r="E22" s="26">
        <v>1.16379497377768</v>
      </c>
      <c r="F22" s="24">
        <v>277.82499999999999</v>
      </c>
      <c r="G22" s="26">
        <v>0.487023468010438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0</v>
      </c>
    </row>
    <row r="23" spans="1:13" x14ac:dyDescent="0.2">
      <c r="A23" s="17" t="s">
        <v>17</v>
      </c>
      <c r="B23" s="24">
        <v>2182.7869999999998</v>
      </c>
      <c r="C23" s="26">
        <v>4.5574871011234697</v>
      </c>
      <c r="D23" s="24">
        <v>36967.192999999999</v>
      </c>
      <c r="E23" s="26">
        <v>2.1088963119812698</v>
      </c>
      <c r="F23" s="24">
        <v>7686.7030000000004</v>
      </c>
      <c r="G23" s="26">
        <v>0.29821348632827399</v>
      </c>
      <c r="H23" s="24">
        <v>0</v>
      </c>
      <c r="I23" s="25">
        <v>0</v>
      </c>
      <c r="J23" s="24">
        <v>2113.7139999999999</v>
      </c>
      <c r="K23" s="26">
        <v>3.6453995171532201</v>
      </c>
      <c r="L23" s="24">
        <v>1217.5050000000001</v>
      </c>
      <c r="M23" s="26">
        <v>0.18762866518002</v>
      </c>
    </row>
    <row r="24" spans="1:13" x14ac:dyDescent="0.2">
      <c r="A24" s="17" t="s">
        <v>18</v>
      </c>
      <c r="B24" s="24">
        <v>2543.39</v>
      </c>
      <c r="C24" s="26">
        <v>4.5896014358788904</v>
      </c>
      <c r="D24" s="24">
        <v>29756.143</v>
      </c>
      <c r="E24" s="26">
        <v>1.70270937557331</v>
      </c>
      <c r="F24" s="27">
        <v>1571.1780000000001</v>
      </c>
      <c r="G24" s="28">
        <v>0.22659936366216901</v>
      </c>
      <c r="H24" s="24">
        <v>479.68400000000003</v>
      </c>
      <c r="I24" s="26">
        <v>4.6188734583600901</v>
      </c>
      <c r="J24" s="24">
        <v>8513.7420000000002</v>
      </c>
      <c r="K24" s="26">
        <v>1.22403273284532</v>
      </c>
      <c r="L24" s="24">
        <v>2968.3530000000001</v>
      </c>
      <c r="M24" s="26">
        <v>0.24558415862264399</v>
      </c>
    </row>
    <row r="25" spans="1:13" x14ac:dyDescent="0.2">
      <c r="A25" s="17" t="s">
        <v>19</v>
      </c>
      <c r="B25" s="24">
        <v>1250.1769999999999</v>
      </c>
      <c r="C25" s="26">
        <v>4.76482798675708</v>
      </c>
      <c r="D25" s="24">
        <v>10537.838</v>
      </c>
      <c r="E25" s="26">
        <v>2.1178043103338702</v>
      </c>
      <c r="F25" s="24">
        <v>345.435</v>
      </c>
      <c r="G25" s="26">
        <v>0.151180294411394</v>
      </c>
      <c r="H25" s="24">
        <v>0</v>
      </c>
      <c r="I25" s="25">
        <v>0</v>
      </c>
      <c r="J25" s="24">
        <v>2792.2910000000002</v>
      </c>
      <c r="K25" s="26">
        <v>1.4162620654509099</v>
      </c>
      <c r="L25" s="24">
        <v>699.8</v>
      </c>
      <c r="M25" s="26">
        <v>0.19106239782795101</v>
      </c>
    </row>
    <row r="26" spans="1:13" x14ac:dyDescent="0.2">
      <c r="A26" s="17" t="s">
        <v>20</v>
      </c>
      <c r="B26" s="24">
        <v>3195.9810000000002</v>
      </c>
      <c r="C26" s="26">
        <v>4.9699867471051897</v>
      </c>
      <c r="D26" s="24">
        <v>52507.697</v>
      </c>
      <c r="E26" s="26">
        <v>2.15795518013292</v>
      </c>
      <c r="F26" s="24">
        <v>11095.641</v>
      </c>
      <c r="G26" s="26">
        <v>0.21297657692782199</v>
      </c>
      <c r="H26" s="24">
        <v>0</v>
      </c>
      <c r="I26" s="25">
        <v>0</v>
      </c>
      <c r="J26" s="24">
        <v>923.88400000000001</v>
      </c>
      <c r="K26" s="26">
        <v>1.0159912142649901</v>
      </c>
      <c r="L26" s="24">
        <v>0</v>
      </c>
      <c r="M26" s="25">
        <v>0</v>
      </c>
    </row>
    <row r="27" spans="1:13" x14ac:dyDescent="0.2">
      <c r="A27" s="17" t="s">
        <v>21</v>
      </c>
      <c r="B27" s="24">
        <v>1721.1289999999999</v>
      </c>
      <c r="C27" s="26">
        <v>5.2552627682178397</v>
      </c>
      <c r="D27" s="24">
        <v>22399.118999999999</v>
      </c>
      <c r="E27" s="26">
        <v>1.9298364497728699</v>
      </c>
      <c r="F27" s="24">
        <v>0</v>
      </c>
      <c r="G27" s="25">
        <v>0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0</v>
      </c>
    </row>
    <row r="28" spans="1:13" x14ac:dyDescent="0.2">
      <c r="A28" s="17" t="s">
        <v>22</v>
      </c>
      <c r="B28" s="24">
        <v>3156.19</v>
      </c>
      <c r="C28" s="26">
        <v>4.72877843063947</v>
      </c>
      <c r="D28" s="24">
        <v>30351.653999999999</v>
      </c>
      <c r="E28" s="26">
        <v>2.1296667265974998</v>
      </c>
      <c r="F28" s="24">
        <v>1963.732</v>
      </c>
      <c r="G28" s="26">
        <v>0.270578831530983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0</v>
      </c>
    </row>
    <row r="29" spans="1:13" x14ac:dyDescent="0.2">
      <c r="A29" s="17" t="s">
        <v>23</v>
      </c>
      <c r="B29" s="24">
        <v>3611.1959999999999</v>
      </c>
      <c r="C29" s="26">
        <v>4.4713419468231601</v>
      </c>
      <c r="D29" s="24">
        <v>25326.547999999999</v>
      </c>
      <c r="E29" s="26">
        <v>1.3271465553852799</v>
      </c>
      <c r="F29" s="24">
        <v>909.05799999999999</v>
      </c>
      <c r="G29" s="26">
        <v>0.195889264491375</v>
      </c>
      <c r="H29" s="24">
        <v>729.41399999999999</v>
      </c>
      <c r="I29" s="26">
        <v>3.8317764643947099</v>
      </c>
      <c r="J29" s="24">
        <v>852.12400000000002</v>
      </c>
      <c r="K29" s="26">
        <v>0.78453937103050697</v>
      </c>
      <c r="L29" s="24">
        <v>236.3</v>
      </c>
      <c r="M29" s="26">
        <v>0.17</v>
      </c>
    </row>
    <row r="30" spans="1:13" x14ac:dyDescent="0.2">
      <c r="A30" s="17" t="s">
        <v>24</v>
      </c>
      <c r="B30" s="24">
        <v>7026.65</v>
      </c>
      <c r="C30" s="26">
        <v>4.8617187323973701</v>
      </c>
      <c r="D30" s="24">
        <v>23715.222000000002</v>
      </c>
      <c r="E30" s="26">
        <v>1.25610712756558</v>
      </c>
      <c r="F30" s="24">
        <v>1100.21</v>
      </c>
      <c r="G30" s="26">
        <v>0.321217542105598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0</v>
      </c>
    </row>
    <row r="31" spans="1:13" x14ac:dyDescent="0.2">
      <c r="A31" s="17" t="s">
        <v>25</v>
      </c>
      <c r="B31" s="24">
        <v>1730.11</v>
      </c>
      <c r="C31" s="26">
        <v>5.2092385270300703</v>
      </c>
      <c r="D31" s="24">
        <v>16306.906999999999</v>
      </c>
      <c r="E31" s="26">
        <v>1.90819209492027</v>
      </c>
      <c r="F31" s="24">
        <v>2447.444</v>
      </c>
      <c r="G31" s="26">
        <v>0.28369593339010002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0</v>
      </c>
    </row>
    <row r="32" spans="1:13" x14ac:dyDescent="0.2">
      <c r="A32" s="17" t="s">
        <v>26</v>
      </c>
      <c r="B32" s="24">
        <v>4654.6890000000003</v>
      </c>
      <c r="C32" s="26">
        <v>4.7023225109131896</v>
      </c>
      <c r="D32" s="24">
        <v>23983.194</v>
      </c>
      <c r="E32" s="26">
        <v>1.2455032461481199</v>
      </c>
      <c r="F32" s="24">
        <v>1470.452</v>
      </c>
      <c r="G32" s="26">
        <v>0.22296935704123599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0</v>
      </c>
    </row>
    <row r="33" spans="1:13" x14ac:dyDescent="0.2">
      <c r="A33" s="17" t="s">
        <v>27</v>
      </c>
      <c r="B33" s="24">
        <v>0</v>
      </c>
      <c r="C33" s="25">
        <v>0</v>
      </c>
      <c r="D33" s="24">
        <v>1641.577</v>
      </c>
      <c r="E33" s="26">
        <v>1.9710088347972701</v>
      </c>
      <c r="F33" s="24">
        <v>0</v>
      </c>
      <c r="G33" s="25">
        <v>0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0</v>
      </c>
    </row>
    <row r="34" spans="1:13" x14ac:dyDescent="0.2">
      <c r="A34" s="17" t="s">
        <v>28</v>
      </c>
      <c r="B34" s="24">
        <v>977.45600000000002</v>
      </c>
      <c r="C34" s="26">
        <v>7.2120378165359904</v>
      </c>
      <c r="D34" s="24">
        <v>5666.826</v>
      </c>
      <c r="E34" s="26">
        <v>1.84836350895545</v>
      </c>
      <c r="F34" s="24">
        <v>950.93899999999996</v>
      </c>
      <c r="G34" s="26">
        <v>0.15917008661964599</v>
      </c>
      <c r="H34" s="24">
        <v>0</v>
      </c>
      <c r="I34" s="25">
        <v>0</v>
      </c>
      <c r="J34" s="24">
        <v>239.59399999999999</v>
      </c>
      <c r="K34" s="26">
        <v>3.6288118442031099</v>
      </c>
      <c r="L34" s="24">
        <v>372.23200000000003</v>
      </c>
      <c r="M34" s="26">
        <v>0.24841876840250199</v>
      </c>
    </row>
    <row r="35" spans="1:13" s="45" customFormat="1" x14ac:dyDescent="0.2">
      <c r="A35" s="46" t="s">
        <v>10</v>
      </c>
      <c r="B35" s="53">
        <f>SUM(B21:B34)</f>
        <v>35953.645999999993</v>
      </c>
      <c r="C35" s="54">
        <f>((B21*C21)+(B22*C22)+(B23*C23)+(B24*C24)+(B25*C25)+(B26*C26)+(B27*C27)+(B28*C28)+(B29*C29)+(B30*C30)+(B31*C31)+(B32*C32)+(B33*C33)+(B34*C34))/B35</f>
        <v>4.7851386057202658</v>
      </c>
      <c r="D35" s="53">
        <f>SUM(D21:D34)</f>
        <v>298922.652</v>
      </c>
      <c r="E35" s="54">
        <f>((D21*E21)+(D22*E22)+(D23*E23)+(D24*E24)+(D25*E25)+(D26*E26)+(D27*E27)+(D28*E28)+(D29*E29)+(D30*E30)+(D31*E31)+(D32*E32)+(D33*E33)+(D34*E34))/D35</f>
        <v>1.7800588549374965</v>
      </c>
      <c r="F35" s="53">
        <f>SUM(F21:F34)</f>
        <v>29818.616999999998</v>
      </c>
      <c r="G35" s="54">
        <f>((F21*G21)+(F22*G22)+(F23*G23)+(F24*G24)+(F25*G25)+(F26*G26)+(F27*G27)+(F28*G28)+(F29*G29)+(F30*G30)+(F31*G31)+(F32*G32)+(F33*G33)+(F34*G34))/F35</f>
        <v>0.2493519665583416</v>
      </c>
      <c r="H35" s="53">
        <f>SUM(H21:H34)</f>
        <v>1209.098</v>
      </c>
      <c r="I35" s="54">
        <f>((H21*I21)+(H22*I22)+(H23*I23)+(H24*I24)+(H25*I25)+(H26*I26)+(H27*I27)+(H28*I28)+(H29*I29)+(H30*I30)+(H31*I31)+(H32*I32)+(H33*I33)+(H34*I34))/H35</f>
        <v>4.1440405111909904</v>
      </c>
      <c r="J35" s="53">
        <f>SUM(J21:J34)</f>
        <v>15435.348999999998</v>
      </c>
      <c r="K35" s="54">
        <f>((J21*K21)+(J22*K22)+(J23*K23)+(J24*K24)+(J25*K25)+(J26*K26)+(J27*K27)+(J28*K28)+(J29*K29)+(J30*K30)+(J31*K31)+(J32*K32)+(J33*K33)+(J34*K34))/J35</f>
        <v>1.5910019980759731</v>
      </c>
      <c r="L35" s="53">
        <f>SUM(L21:L34)</f>
        <v>5494.1900000000005</v>
      </c>
      <c r="M35" s="54">
        <f>((L21*M21)+(L22*M22)+(L23*M23)+(L24*M24)+(L25*M25)+(L26*M26)+(L27*M27)+(L28*M28)+(L29*M29)+(L30*M30)+(L31*M31)+(L32*M32)+(L33*M33)+(L34*M34))/L35</f>
        <v>0.22273805474510378</v>
      </c>
    </row>
    <row r="38" spans="1:13" s="45" customFormat="1" ht="15.75" x14ac:dyDescent="0.25">
      <c r="A38" s="44" t="s">
        <v>11</v>
      </c>
    </row>
    <row r="39" spans="1:13" x14ac:dyDescent="0.2">
      <c r="A39" s="29" t="s">
        <v>12</v>
      </c>
    </row>
    <row r="40" spans="1:13" x14ac:dyDescent="0.2">
      <c r="A40" s="30" t="s">
        <v>13</v>
      </c>
    </row>
  </sheetData>
  <mergeCells count="12">
    <mergeCell ref="B9:G9"/>
    <mergeCell ref="H18:M18"/>
    <mergeCell ref="H19:I19"/>
    <mergeCell ref="J19:K19"/>
    <mergeCell ref="L19:M19"/>
    <mergeCell ref="B10:C10"/>
    <mergeCell ref="D10:E10"/>
    <mergeCell ref="F10:G10"/>
    <mergeCell ref="B19:C19"/>
    <mergeCell ref="D19:E19"/>
    <mergeCell ref="F19:G19"/>
    <mergeCell ref="B18:G18"/>
  </mergeCells>
  <pageMargins left="0.7" right="0.7" top="0.75" bottom="0.75" header="0.3" footer="0.3"/>
  <ignoredErrors>
    <ignoredError sqref="C14:D14 E14:F14 C35:D35 E35:H35 J35:L35 I3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5" customFormat="1" ht="27.75" x14ac:dyDescent="0.4">
      <c r="A1" s="32" t="s">
        <v>29</v>
      </c>
      <c r="B1" s="33"/>
      <c r="C1" s="34"/>
      <c r="D1" s="34"/>
      <c r="E1" s="34"/>
      <c r="F1" s="34"/>
      <c r="G1" s="34"/>
    </row>
    <row r="2" spans="1:7" s="43" customFormat="1" ht="18" x14ac:dyDescent="0.25">
      <c r="A2" s="40" t="s">
        <v>30</v>
      </c>
      <c r="B2" s="41"/>
      <c r="C2" s="42"/>
      <c r="D2" s="42"/>
      <c r="E2" s="42"/>
      <c r="F2" s="42"/>
      <c r="G2" s="42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5" customFormat="1" ht="15.75" x14ac:dyDescent="0.25">
      <c r="A8" s="44" t="s">
        <v>38</v>
      </c>
    </row>
    <row r="9" spans="1:7" x14ac:dyDescent="0.2">
      <c r="B9" s="9" t="s">
        <v>31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5" customFormat="1" x14ac:dyDescent="0.2">
      <c r="A11" s="46" t="s">
        <v>4</v>
      </c>
      <c r="B11" s="47" t="s">
        <v>5</v>
      </c>
      <c r="C11" s="48" t="s">
        <v>6</v>
      </c>
      <c r="D11" s="47" t="s">
        <v>5</v>
      </c>
      <c r="E11" s="48" t="s">
        <v>7</v>
      </c>
      <c r="F11" s="47" t="s">
        <v>5</v>
      </c>
      <c r="G11" s="48" t="s">
        <v>7</v>
      </c>
    </row>
    <row r="12" spans="1:7" x14ac:dyDescent="0.2">
      <c r="A12" s="14" t="s">
        <v>8</v>
      </c>
      <c r="B12" s="15">
        <f t="shared" ref="B12:G12" si="0">B35</f>
        <v>21138.656999999996</v>
      </c>
      <c r="C12" s="16">
        <f t="shared" si="0"/>
        <v>4.968590851963774</v>
      </c>
      <c r="D12" s="15">
        <f t="shared" si="0"/>
        <v>291009.772</v>
      </c>
      <c r="E12" s="16">
        <f t="shared" si="0"/>
        <v>1.9267602356184776</v>
      </c>
      <c r="F12" s="15">
        <f t="shared" si="0"/>
        <v>61070.239000000009</v>
      </c>
      <c r="G12" s="16">
        <f t="shared" si="0"/>
        <v>0.25368364075012062</v>
      </c>
    </row>
    <row r="13" spans="1:7" x14ac:dyDescent="0.2">
      <c r="A13" s="17" t="s">
        <v>9</v>
      </c>
      <c r="B13" s="18">
        <f t="shared" ref="B13:G13" si="1">H35</f>
        <v>845.19900000000007</v>
      </c>
      <c r="C13" s="19">
        <f t="shared" si="1"/>
        <v>4.4171599942735353</v>
      </c>
      <c r="D13" s="18">
        <f t="shared" si="1"/>
        <v>14594.450999999999</v>
      </c>
      <c r="E13" s="19">
        <f t="shared" si="1"/>
        <v>1.6467450037688978</v>
      </c>
      <c r="F13" s="18">
        <f t="shared" si="1"/>
        <v>8491.5460000000003</v>
      </c>
      <c r="G13" s="20">
        <f t="shared" si="1"/>
        <v>0.2554434836718778</v>
      </c>
    </row>
    <row r="14" spans="1:7" s="45" customFormat="1" x14ac:dyDescent="0.2">
      <c r="A14" s="46" t="s">
        <v>10</v>
      </c>
      <c r="B14" s="49">
        <f>SUM(B12:B13)</f>
        <v>21983.855999999996</v>
      </c>
      <c r="C14" s="50">
        <f>((B12*C12)+(B13*C13))/B14</f>
        <v>4.9473903487632009</v>
      </c>
      <c r="D14" s="49">
        <f>SUM(D12:D13)</f>
        <v>305604.223</v>
      </c>
      <c r="E14" s="50">
        <f>((D12*E12)+(D13*E13))/D14</f>
        <v>1.9133878137966682</v>
      </c>
      <c r="F14" s="49">
        <f>SUM(F12:F13)</f>
        <v>69561.785000000003</v>
      </c>
      <c r="G14" s="50">
        <f>((F12*G12)+(F13*G13))/F14</f>
        <v>0.25389846828973706</v>
      </c>
    </row>
    <row r="17" spans="1:13" s="45" customFormat="1" ht="15.75" x14ac:dyDescent="0.25">
      <c r="A17" s="44" t="s">
        <v>39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5" customFormat="1" x14ac:dyDescent="0.2">
      <c r="A20" s="46" t="s">
        <v>14</v>
      </c>
      <c r="B20" s="51" t="s">
        <v>5</v>
      </c>
      <c r="C20" s="52" t="s">
        <v>6</v>
      </c>
      <c r="D20" s="51" t="s">
        <v>5</v>
      </c>
      <c r="E20" s="52" t="s">
        <v>7</v>
      </c>
      <c r="F20" s="51" t="s">
        <v>5</v>
      </c>
      <c r="G20" s="52" t="s">
        <v>7</v>
      </c>
      <c r="H20" s="51" t="s">
        <v>5</v>
      </c>
      <c r="I20" s="52" t="s">
        <v>6</v>
      </c>
      <c r="J20" s="51" t="s">
        <v>5</v>
      </c>
      <c r="K20" s="52" t="s">
        <v>7</v>
      </c>
      <c r="L20" s="51" t="s">
        <v>5</v>
      </c>
      <c r="M20" s="52" t="s">
        <v>7</v>
      </c>
    </row>
    <row r="21" spans="1:13" x14ac:dyDescent="0.2">
      <c r="A21" s="14" t="s">
        <v>15</v>
      </c>
      <c r="B21" s="21">
        <v>0</v>
      </c>
      <c r="C21" s="22">
        <v>0</v>
      </c>
      <c r="D21" s="21">
        <v>5641.7060000000001</v>
      </c>
      <c r="E21" s="23">
        <v>1.09399956732946</v>
      </c>
      <c r="F21" s="21">
        <v>309.67</v>
      </c>
      <c r="G21" s="23">
        <v>8.5999999999999993E-2</v>
      </c>
      <c r="H21" s="21">
        <v>0</v>
      </c>
      <c r="I21" s="22">
        <v>0</v>
      </c>
      <c r="J21" s="21">
        <v>0</v>
      </c>
      <c r="K21" s="22">
        <v>0</v>
      </c>
      <c r="L21" s="21">
        <v>0</v>
      </c>
      <c r="M21" s="22">
        <v>0</v>
      </c>
    </row>
    <row r="22" spans="1:13" x14ac:dyDescent="0.2">
      <c r="A22" s="17" t="s">
        <v>16</v>
      </c>
      <c r="B22" s="24">
        <v>2376.7719999999999</v>
      </c>
      <c r="C22" s="26">
        <v>4.44366546391492</v>
      </c>
      <c r="D22" s="24">
        <v>14252.821</v>
      </c>
      <c r="E22" s="26">
        <v>1.3046838315727101</v>
      </c>
      <c r="F22" s="24">
        <v>1857.05</v>
      </c>
      <c r="G22" s="26">
        <v>0.30695830591529599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0</v>
      </c>
    </row>
    <row r="23" spans="1:13" x14ac:dyDescent="0.2">
      <c r="A23" s="17" t="s">
        <v>17</v>
      </c>
      <c r="B23" s="24">
        <v>499.47199999999998</v>
      </c>
      <c r="C23" s="26">
        <v>1.3406832415030301</v>
      </c>
      <c r="D23" s="24">
        <v>34699.116000000002</v>
      </c>
      <c r="E23" s="26">
        <v>2.2609441676554498</v>
      </c>
      <c r="F23" s="24">
        <v>16204.24</v>
      </c>
      <c r="G23" s="26">
        <v>0.286287158978144</v>
      </c>
      <c r="H23" s="24">
        <v>0</v>
      </c>
      <c r="I23" s="25">
        <v>0</v>
      </c>
      <c r="J23" s="24">
        <v>1638.6010000000001</v>
      </c>
      <c r="K23" s="26">
        <v>3.7901025692038499</v>
      </c>
      <c r="L23" s="24">
        <v>2320.13</v>
      </c>
      <c r="M23" s="26">
        <v>0.209580373944563</v>
      </c>
    </row>
    <row r="24" spans="1:13" x14ac:dyDescent="0.2">
      <c r="A24" s="17" t="s">
        <v>18</v>
      </c>
      <c r="B24" s="24">
        <v>901.024</v>
      </c>
      <c r="C24" s="26">
        <v>4.3909696012536799</v>
      </c>
      <c r="D24" s="24">
        <v>29088.345000000001</v>
      </c>
      <c r="E24" s="26">
        <v>1.83677383003399</v>
      </c>
      <c r="F24" s="27">
        <v>4467.6409999999996</v>
      </c>
      <c r="G24" s="28">
        <v>0.25209114944553501</v>
      </c>
      <c r="H24" s="24">
        <v>329.36200000000002</v>
      </c>
      <c r="I24" s="26">
        <v>4.9755173790540503</v>
      </c>
      <c r="J24" s="24">
        <v>8386.0030000000006</v>
      </c>
      <c r="K24" s="26">
        <v>1.3931510038811099</v>
      </c>
      <c r="L24" s="24">
        <v>3761.625</v>
      </c>
      <c r="M24" s="26">
        <v>0.305071750639684</v>
      </c>
    </row>
    <row r="25" spans="1:13" x14ac:dyDescent="0.2">
      <c r="A25" s="17" t="s">
        <v>19</v>
      </c>
      <c r="B25" s="24">
        <v>934.11199999999997</v>
      </c>
      <c r="C25" s="26">
        <v>5.0710754224332799</v>
      </c>
      <c r="D25" s="24">
        <v>10374.700000000001</v>
      </c>
      <c r="E25" s="26">
        <v>2.3352693563187401</v>
      </c>
      <c r="F25" s="24">
        <v>2999.8789999999999</v>
      </c>
      <c r="G25" s="26">
        <v>0.19410905973207601</v>
      </c>
      <c r="H25" s="24">
        <v>0</v>
      </c>
      <c r="I25" s="25">
        <v>0</v>
      </c>
      <c r="J25" s="24">
        <v>2567.63</v>
      </c>
      <c r="K25" s="26">
        <v>1.3319568181552599</v>
      </c>
      <c r="L25" s="24">
        <v>1818.9659999999999</v>
      </c>
      <c r="M25" s="26">
        <v>0.201116384253471</v>
      </c>
    </row>
    <row r="26" spans="1:13" x14ac:dyDescent="0.2">
      <c r="A26" s="17" t="s">
        <v>20</v>
      </c>
      <c r="B26" s="24">
        <v>967.64300000000003</v>
      </c>
      <c r="C26" s="26">
        <v>4.8841049570967803</v>
      </c>
      <c r="D26" s="24">
        <v>50950.792999999998</v>
      </c>
      <c r="E26" s="26">
        <v>2.3639378833613001</v>
      </c>
      <c r="F26" s="24">
        <v>15778.218999999999</v>
      </c>
      <c r="G26" s="26">
        <v>0.25571514845877102</v>
      </c>
      <c r="H26" s="24">
        <v>0</v>
      </c>
      <c r="I26" s="25">
        <v>0</v>
      </c>
      <c r="J26" s="24">
        <v>922.31399999999996</v>
      </c>
      <c r="K26" s="26">
        <v>1.1972842546031</v>
      </c>
      <c r="L26" s="24">
        <v>0</v>
      </c>
      <c r="M26" s="25">
        <v>0</v>
      </c>
    </row>
    <row r="27" spans="1:13" x14ac:dyDescent="0.2">
      <c r="A27" s="17" t="s">
        <v>21</v>
      </c>
      <c r="B27" s="24">
        <v>567.40200000000004</v>
      </c>
      <c r="C27" s="26">
        <v>6.76354508619991</v>
      </c>
      <c r="D27" s="24">
        <v>21852.403999999999</v>
      </c>
      <c r="E27" s="26">
        <v>2.0935948286513502</v>
      </c>
      <c r="F27" s="24">
        <v>1640.3710000000001</v>
      </c>
      <c r="G27" s="26">
        <v>0.178561511389801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0</v>
      </c>
    </row>
    <row r="28" spans="1:13" x14ac:dyDescent="0.2">
      <c r="A28" s="17" t="s">
        <v>22</v>
      </c>
      <c r="B28" s="24">
        <v>2080.8339999999998</v>
      </c>
      <c r="C28" s="26">
        <v>5.1044028331909201</v>
      </c>
      <c r="D28" s="24">
        <v>29610.85</v>
      </c>
      <c r="E28" s="26">
        <v>2.3477754798325599</v>
      </c>
      <c r="F28" s="24">
        <v>3098.105</v>
      </c>
      <c r="G28" s="26">
        <v>0.29797896520615003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0</v>
      </c>
    </row>
    <row r="29" spans="1:13" x14ac:dyDescent="0.2">
      <c r="A29" s="17" t="s">
        <v>23</v>
      </c>
      <c r="B29" s="24">
        <v>2796.3040000000001</v>
      </c>
      <c r="C29" s="26">
        <v>4.7496091623085297</v>
      </c>
      <c r="D29" s="24">
        <v>24995.210999999999</v>
      </c>
      <c r="E29" s="26">
        <v>1.4406208256453601</v>
      </c>
      <c r="F29" s="24">
        <v>4462.7950000000001</v>
      </c>
      <c r="G29" s="26">
        <v>0.198188715367836</v>
      </c>
      <c r="H29" s="24">
        <v>515.83699999999999</v>
      </c>
      <c r="I29" s="26">
        <v>4.0606487223677199</v>
      </c>
      <c r="J29" s="24">
        <v>847.077</v>
      </c>
      <c r="K29" s="26">
        <v>0.84340720501205901</v>
      </c>
      <c r="L29" s="24">
        <v>222.51300000000001</v>
      </c>
      <c r="M29" s="26">
        <v>0.19600000000000001</v>
      </c>
    </row>
    <row r="30" spans="1:13" x14ac:dyDescent="0.2">
      <c r="A30" s="17" t="s">
        <v>24</v>
      </c>
      <c r="B30" s="24">
        <v>4602.4579999999996</v>
      </c>
      <c r="C30" s="26">
        <v>5.0366176019422699</v>
      </c>
      <c r="D30" s="24">
        <v>23718.741999999998</v>
      </c>
      <c r="E30" s="26">
        <v>1.33846254299659</v>
      </c>
      <c r="F30" s="24">
        <v>1633.2850000000001</v>
      </c>
      <c r="G30" s="26">
        <v>0.32744786059995701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0</v>
      </c>
    </row>
    <row r="31" spans="1:13" x14ac:dyDescent="0.2">
      <c r="A31" s="17" t="s">
        <v>25</v>
      </c>
      <c r="B31" s="24">
        <v>1237.8879999999999</v>
      </c>
      <c r="C31" s="26">
        <v>5.5720568040081204</v>
      </c>
      <c r="D31" s="24">
        <v>15872.058000000001</v>
      </c>
      <c r="E31" s="26">
        <v>1.94730280704619</v>
      </c>
      <c r="F31" s="24">
        <v>3819.7939999999999</v>
      </c>
      <c r="G31" s="26">
        <v>0.253490641903726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0</v>
      </c>
    </row>
    <row r="32" spans="1:13" x14ac:dyDescent="0.2">
      <c r="A32" s="17" t="s">
        <v>26</v>
      </c>
      <c r="B32" s="24">
        <v>3432.357</v>
      </c>
      <c r="C32" s="26">
        <v>4.7574859599394799</v>
      </c>
      <c r="D32" s="24">
        <v>23565.635999999999</v>
      </c>
      <c r="E32" s="26">
        <v>1.33905030299203</v>
      </c>
      <c r="F32" s="24">
        <v>2901.7150000000001</v>
      </c>
      <c r="G32" s="26">
        <v>0.20029078010762599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0</v>
      </c>
    </row>
    <row r="33" spans="1:13" x14ac:dyDescent="0.2">
      <c r="A33" s="17" t="s">
        <v>27</v>
      </c>
      <c r="B33" s="24">
        <v>0</v>
      </c>
      <c r="C33" s="25">
        <v>0</v>
      </c>
      <c r="D33" s="24">
        <v>1636.2449999999999</v>
      </c>
      <c r="E33" s="26">
        <v>2.1086063456267201</v>
      </c>
      <c r="F33" s="24">
        <v>0</v>
      </c>
      <c r="G33" s="25">
        <v>0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0</v>
      </c>
    </row>
    <row r="34" spans="1:13" x14ac:dyDescent="0.2">
      <c r="A34" s="17" t="s">
        <v>28</v>
      </c>
      <c r="B34" s="24">
        <v>742.39099999999996</v>
      </c>
      <c r="C34" s="26">
        <v>8.3925108076471808</v>
      </c>
      <c r="D34" s="24">
        <v>4751.1450000000004</v>
      </c>
      <c r="E34" s="26">
        <v>2.1987238341494502</v>
      </c>
      <c r="F34" s="24">
        <v>1897.4749999999999</v>
      </c>
      <c r="G34" s="26">
        <v>0.17321061252453901</v>
      </c>
      <c r="H34" s="24">
        <v>0</v>
      </c>
      <c r="I34" s="25">
        <v>0</v>
      </c>
      <c r="J34" s="24">
        <v>232.82599999999999</v>
      </c>
      <c r="K34" s="26">
        <v>3.8708294992827299</v>
      </c>
      <c r="L34" s="24">
        <v>368.31200000000001</v>
      </c>
      <c r="M34" s="26">
        <v>0.34170605899346201</v>
      </c>
    </row>
    <row r="35" spans="1:13" s="45" customFormat="1" x14ac:dyDescent="0.2">
      <c r="A35" s="46" t="s">
        <v>10</v>
      </c>
      <c r="B35" s="53">
        <f>SUM(B21:B34)</f>
        <v>21138.656999999996</v>
      </c>
      <c r="C35" s="54">
        <f>((B21*C21)+(B22*C22)+(B23*C23)+(B24*C24)+(B25*C25)+(B26*C26)+(B27*C27)+(B28*C28)+(B29*C29)+(B30*C30)+(B31*C31)+(B32*C32)+(B33*C33)+(B34*C34))/B35</f>
        <v>4.968590851963774</v>
      </c>
      <c r="D35" s="53">
        <f>SUM(D21:D34)</f>
        <v>291009.772</v>
      </c>
      <c r="E35" s="54">
        <f>((D21*E21)+(D22*E22)+(D23*E23)+(D24*E24)+(D25*E25)+(D26*E26)+(D27*E27)+(D28*E28)+(D29*E29)+(D30*E30)+(D31*E31)+(D32*E32)+(D33*E33)+(D34*E34))/D35</f>
        <v>1.9267602356184776</v>
      </c>
      <c r="F35" s="53">
        <f>SUM(F21:F34)</f>
        <v>61070.239000000009</v>
      </c>
      <c r="G35" s="54">
        <f>((F21*G21)+(F22*G22)+(F23*G23)+(F24*G24)+(F25*G25)+(F26*G26)+(F27*G27)+(F28*G28)+(F29*G29)+(F30*G30)+(F31*G31)+(F32*G32)+(F33*G33)+(F34*G34))/F35</f>
        <v>0.25368364075012062</v>
      </c>
      <c r="H35" s="53">
        <f>SUM(H21:H34)</f>
        <v>845.19900000000007</v>
      </c>
      <c r="I35" s="54">
        <f>((H21*I21)+(H22*I22)+(H23*I23)+(H24*I24)+(H25*I25)+(H26*I26)+(H27*I27)+(H28*I28)+(H29*I29)+(H30*I30)+(H31*I31)+(H32*I32)+(H33*I33)+(H34*I34))/H35</f>
        <v>4.4171599942735353</v>
      </c>
      <c r="J35" s="53">
        <f>SUM(J21:J34)</f>
        <v>14594.450999999999</v>
      </c>
      <c r="K35" s="54">
        <f>((J21*K21)+(J22*K22)+(J23*K23)+(J24*K24)+(J25*K25)+(J26*K26)+(J27*K27)+(J28*K28)+(J29*K29)+(J30*K30)+(J31*K31)+(J32*K32)+(J33*K33)+(J34*K34))/J35</f>
        <v>1.6467450037688978</v>
      </c>
      <c r="L35" s="53">
        <f>SUM(L21:L34)</f>
        <v>8491.5460000000003</v>
      </c>
      <c r="M35" s="54">
        <f>((L21*M21)+(L22*M22)+(L23*M23)+(L24*M24)+(L25*M25)+(L26*M26)+(L27*M27)+(L28*M28)+(L29*M29)+(L30*M30)+(L31*M31)+(L32*M32)+(L33*M33)+(L34*M34))/L35</f>
        <v>0.2554434836718778</v>
      </c>
    </row>
    <row r="38" spans="1:13" s="45" customFormat="1" ht="15.75" x14ac:dyDescent="0.25">
      <c r="A38" s="44" t="s">
        <v>11</v>
      </c>
    </row>
    <row r="39" spans="1:13" x14ac:dyDescent="0.2">
      <c r="A39" s="29" t="s">
        <v>12</v>
      </c>
    </row>
    <row r="40" spans="1:13" x14ac:dyDescent="0.2">
      <c r="A40" s="30" t="s">
        <v>13</v>
      </c>
    </row>
  </sheetData>
  <mergeCells count="12">
    <mergeCell ref="B9:G9"/>
    <mergeCell ref="H18:M18"/>
    <mergeCell ref="H19:I19"/>
    <mergeCell ref="J19:K19"/>
    <mergeCell ref="L19:M19"/>
    <mergeCell ref="B10:C10"/>
    <mergeCell ref="D10:E10"/>
    <mergeCell ref="F10:G10"/>
    <mergeCell ref="B19:C19"/>
    <mergeCell ref="D19:E19"/>
    <mergeCell ref="F19:G19"/>
    <mergeCell ref="B18:G18"/>
  </mergeCells>
  <pageMargins left="0.7" right="0.7" top="0.75" bottom="0.75" header="0.3" footer="0.3"/>
  <ignoredErrors>
    <ignoredError sqref="C35:D35 E35:H35 C14 E14 D14 F14 I35:J35 K35:L3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5" customFormat="1" ht="27.75" x14ac:dyDescent="0.4">
      <c r="A1" s="32" t="s">
        <v>29</v>
      </c>
      <c r="B1" s="33"/>
      <c r="C1" s="34"/>
      <c r="D1" s="34"/>
      <c r="E1" s="34"/>
      <c r="F1" s="34"/>
      <c r="G1" s="34"/>
    </row>
    <row r="2" spans="1:7" s="43" customFormat="1" ht="18" x14ac:dyDescent="0.25">
      <c r="A2" s="40" t="s">
        <v>30</v>
      </c>
      <c r="B2" s="41"/>
      <c r="C2" s="42"/>
      <c r="D2" s="42"/>
      <c r="E2" s="42"/>
      <c r="F2" s="42"/>
      <c r="G2" s="42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5" customFormat="1" ht="15.75" x14ac:dyDescent="0.25">
      <c r="A8" s="44" t="s">
        <v>40</v>
      </c>
    </row>
    <row r="9" spans="1:7" x14ac:dyDescent="0.2">
      <c r="B9" s="9" t="s">
        <v>31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5" customFormat="1" x14ac:dyDescent="0.2">
      <c r="A11" s="46" t="s">
        <v>4</v>
      </c>
      <c r="B11" s="47" t="s">
        <v>5</v>
      </c>
      <c r="C11" s="48" t="s">
        <v>6</v>
      </c>
      <c r="D11" s="47" t="s">
        <v>5</v>
      </c>
      <c r="E11" s="48" t="s">
        <v>7</v>
      </c>
      <c r="F11" s="47" t="s">
        <v>5</v>
      </c>
      <c r="G11" s="48" t="s">
        <v>7</v>
      </c>
    </row>
    <row r="12" spans="1:7" x14ac:dyDescent="0.2">
      <c r="A12" s="14" t="s">
        <v>8</v>
      </c>
      <c r="B12" s="15">
        <f t="shared" ref="B12:G12" si="0">B35</f>
        <v>10081.384999999998</v>
      </c>
      <c r="C12" s="16">
        <f t="shared" si="0"/>
        <v>5.3799151425126617</v>
      </c>
      <c r="D12" s="15">
        <f t="shared" si="0"/>
        <v>277789.41599999991</v>
      </c>
      <c r="E12" s="16">
        <f t="shared" si="0"/>
        <v>2.1066697190831776</v>
      </c>
      <c r="F12" s="15">
        <f t="shared" si="0"/>
        <v>115810.833</v>
      </c>
      <c r="G12" s="16">
        <f t="shared" si="0"/>
        <v>0.2616108999664995</v>
      </c>
    </row>
    <row r="13" spans="1:7" x14ac:dyDescent="0.2">
      <c r="A13" s="17" t="s">
        <v>9</v>
      </c>
      <c r="B13" s="18">
        <f t="shared" ref="B13:G13" si="1">H35</f>
        <v>471.072</v>
      </c>
      <c r="C13" s="19">
        <f t="shared" si="1"/>
        <v>4.8412393604374682</v>
      </c>
      <c r="D13" s="18">
        <f t="shared" si="1"/>
        <v>13737.429</v>
      </c>
      <c r="E13" s="19">
        <f t="shared" si="1"/>
        <v>1.8344895262424987</v>
      </c>
      <c r="F13" s="18">
        <f t="shared" si="1"/>
        <v>9240.7560000000012</v>
      </c>
      <c r="G13" s="20">
        <f t="shared" si="1"/>
        <v>0.36502661329873898</v>
      </c>
    </row>
    <row r="14" spans="1:7" s="45" customFormat="1" x14ac:dyDescent="0.2">
      <c r="A14" s="46" t="s">
        <v>10</v>
      </c>
      <c r="B14" s="49">
        <f>SUM(B12:B13)</f>
        <v>10552.456999999999</v>
      </c>
      <c r="C14" s="50">
        <f>((B12*C12)+(B13*C13))/B14</f>
        <v>5.355868128815878</v>
      </c>
      <c r="D14" s="49">
        <f>SUM(D12:D13)</f>
        <v>291526.84499999991</v>
      </c>
      <c r="E14" s="50">
        <f>((D12*E12)+(D13*E13))/D14</f>
        <v>2.0938439497295689</v>
      </c>
      <c r="F14" s="49">
        <f>SUM(F12:F13)</f>
        <v>125051.58900000001</v>
      </c>
      <c r="G14" s="50">
        <f>((F12*G12)+(F13*G13))/F14</f>
        <v>0.26925286102522039</v>
      </c>
    </row>
    <row r="17" spans="1:13" s="45" customFormat="1" ht="15.75" x14ac:dyDescent="0.25">
      <c r="A17" s="44" t="s">
        <v>41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5" customFormat="1" x14ac:dyDescent="0.2">
      <c r="A20" s="46" t="s">
        <v>14</v>
      </c>
      <c r="B20" s="51" t="s">
        <v>5</v>
      </c>
      <c r="C20" s="52" t="s">
        <v>6</v>
      </c>
      <c r="D20" s="51" t="s">
        <v>5</v>
      </c>
      <c r="E20" s="52" t="s">
        <v>7</v>
      </c>
      <c r="F20" s="51" t="s">
        <v>5</v>
      </c>
      <c r="G20" s="52" t="s">
        <v>7</v>
      </c>
      <c r="H20" s="51" t="s">
        <v>5</v>
      </c>
      <c r="I20" s="52" t="s">
        <v>6</v>
      </c>
      <c r="J20" s="51" t="s">
        <v>5</v>
      </c>
      <c r="K20" s="52" t="s">
        <v>7</v>
      </c>
      <c r="L20" s="51" t="s">
        <v>5</v>
      </c>
      <c r="M20" s="52" t="s">
        <v>7</v>
      </c>
    </row>
    <row r="21" spans="1:13" x14ac:dyDescent="0.2">
      <c r="A21" s="14" t="s">
        <v>15</v>
      </c>
      <c r="B21" s="21">
        <v>0</v>
      </c>
      <c r="C21" s="22">
        <v>0</v>
      </c>
      <c r="D21" s="21">
        <v>5629.8609999999999</v>
      </c>
      <c r="E21" s="23">
        <v>1.3148655902872199</v>
      </c>
      <c r="F21" s="21">
        <v>309.46499999999997</v>
      </c>
      <c r="G21" s="23">
        <v>0.10299999999999999</v>
      </c>
      <c r="H21" s="21">
        <v>0</v>
      </c>
      <c r="I21" s="22">
        <v>0</v>
      </c>
      <c r="J21" s="21">
        <v>0</v>
      </c>
      <c r="K21" s="22">
        <v>0</v>
      </c>
      <c r="L21" s="21">
        <v>0</v>
      </c>
      <c r="M21" s="22">
        <v>0</v>
      </c>
    </row>
    <row r="22" spans="1:13" x14ac:dyDescent="0.2">
      <c r="A22" s="17" t="s">
        <v>16</v>
      </c>
      <c r="B22" s="24">
        <v>820.98500000000001</v>
      </c>
      <c r="C22" s="26">
        <v>5.0391888243999601</v>
      </c>
      <c r="D22" s="24">
        <v>13786.251</v>
      </c>
      <c r="E22" s="26">
        <v>1.4770594895595599</v>
      </c>
      <c r="F22" s="24">
        <v>2041.252</v>
      </c>
      <c r="G22" s="26">
        <v>0.40006209620370198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0</v>
      </c>
    </row>
    <row r="23" spans="1:13" x14ac:dyDescent="0.2">
      <c r="A23" s="17" t="s">
        <v>17</v>
      </c>
      <c r="B23" s="24">
        <v>0</v>
      </c>
      <c r="C23" s="26">
        <v>0</v>
      </c>
      <c r="D23" s="24">
        <v>33339.904999999999</v>
      </c>
      <c r="E23" s="26">
        <v>2.5180621028464198</v>
      </c>
      <c r="F23" s="24">
        <v>18504.099999999999</v>
      </c>
      <c r="G23" s="26">
        <v>0.36450255737917497</v>
      </c>
      <c r="H23" s="24">
        <v>0</v>
      </c>
      <c r="I23" s="25">
        <v>0</v>
      </c>
      <c r="J23" s="24">
        <v>1580.53</v>
      </c>
      <c r="K23" s="26">
        <v>3.0724978747635299</v>
      </c>
      <c r="L23" s="24">
        <v>2311.9810000000002</v>
      </c>
      <c r="M23" s="26">
        <v>0.336149595952562</v>
      </c>
    </row>
    <row r="24" spans="1:13" x14ac:dyDescent="0.2">
      <c r="A24" s="17" t="s">
        <v>18</v>
      </c>
      <c r="B24" s="24">
        <v>82.872</v>
      </c>
      <c r="C24" s="26">
        <v>7.5301158774978303</v>
      </c>
      <c r="D24" s="24">
        <v>27249.904999999999</v>
      </c>
      <c r="E24" s="26">
        <v>1.9913368355963099</v>
      </c>
      <c r="F24" s="27">
        <v>8638.4359999999997</v>
      </c>
      <c r="G24" s="28">
        <v>0.26201272359950301</v>
      </c>
      <c r="H24" s="24">
        <v>100.25700000000001</v>
      </c>
      <c r="I24" s="26">
        <v>5.2338184964640897</v>
      </c>
      <c r="J24" s="24">
        <v>7798.6</v>
      </c>
      <c r="K24" s="26">
        <v>1.74791180660631</v>
      </c>
      <c r="L24" s="24">
        <v>4523.9930000000004</v>
      </c>
      <c r="M24" s="26">
        <v>0.38423628838506202</v>
      </c>
    </row>
    <row r="25" spans="1:13" x14ac:dyDescent="0.2">
      <c r="A25" s="17" t="s">
        <v>19</v>
      </c>
      <c r="B25" s="24">
        <v>339.71800000000002</v>
      </c>
      <c r="C25" s="26">
        <v>5.7224892234147102</v>
      </c>
      <c r="D25" s="24">
        <v>9794.0750000000007</v>
      </c>
      <c r="E25" s="26">
        <v>2.5362383779989401</v>
      </c>
      <c r="F25" s="24">
        <v>7631.1319999999996</v>
      </c>
      <c r="G25" s="26">
        <v>0.20879423930813901</v>
      </c>
      <c r="H25" s="24">
        <v>0</v>
      </c>
      <c r="I25" s="25">
        <v>0</v>
      </c>
      <c r="J25" s="24">
        <v>2463.7919999999999</v>
      </c>
      <c r="K25" s="26">
        <v>1.6032500198880399</v>
      </c>
      <c r="L25" s="24">
        <v>1812.556</v>
      </c>
      <c r="M25" s="26">
        <v>0.32275328320890501</v>
      </c>
    </row>
    <row r="26" spans="1:13" x14ac:dyDescent="0.2">
      <c r="A26" s="17" t="s">
        <v>20</v>
      </c>
      <c r="B26" s="24">
        <v>427.19499999999999</v>
      </c>
      <c r="C26" s="26">
        <v>5.1679582579384098</v>
      </c>
      <c r="D26" s="24">
        <v>48570.752</v>
      </c>
      <c r="E26" s="26">
        <v>2.6368907662166698</v>
      </c>
      <c r="F26" s="24">
        <v>23965.805</v>
      </c>
      <c r="G26" s="26">
        <v>0.28578478928623502</v>
      </c>
      <c r="H26" s="24">
        <v>0</v>
      </c>
      <c r="I26" s="25">
        <v>0</v>
      </c>
      <c r="J26" s="24">
        <v>920.73099999999999</v>
      </c>
      <c r="K26" s="26">
        <v>1.5380262161261</v>
      </c>
      <c r="L26" s="24">
        <v>0</v>
      </c>
      <c r="M26" s="25">
        <v>0</v>
      </c>
    </row>
    <row r="27" spans="1:13" x14ac:dyDescent="0.2">
      <c r="A27" s="17" t="s">
        <v>21</v>
      </c>
      <c r="B27" s="24">
        <v>0</v>
      </c>
      <c r="C27" s="25">
        <v>0</v>
      </c>
      <c r="D27" s="24">
        <v>20453.165000000001</v>
      </c>
      <c r="E27" s="26">
        <v>2.2603360696009598</v>
      </c>
      <c r="F27" s="24">
        <v>9420.6810000000005</v>
      </c>
      <c r="G27" s="26">
        <v>0.21821977572534301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0</v>
      </c>
    </row>
    <row r="28" spans="1:13" x14ac:dyDescent="0.2">
      <c r="A28" s="17" t="s">
        <v>22</v>
      </c>
      <c r="B28" s="24">
        <v>1227.94</v>
      </c>
      <c r="C28" s="26">
        <v>5.3325305340651799</v>
      </c>
      <c r="D28" s="24">
        <v>27699.647000000001</v>
      </c>
      <c r="E28" s="26">
        <v>2.5043239125032901</v>
      </c>
      <c r="F28" s="24">
        <v>10126.027</v>
      </c>
      <c r="G28" s="26">
        <v>0.25884780309197303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0</v>
      </c>
    </row>
    <row r="29" spans="1:13" x14ac:dyDescent="0.2">
      <c r="A29" s="17" t="s">
        <v>23</v>
      </c>
      <c r="B29" s="24">
        <v>1265.636</v>
      </c>
      <c r="C29" s="26">
        <v>5.1978902923115298</v>
      </c>
      <c r="D29" s="24">
        <v>24047.242999999999</v>
      </c>
      <c r="E29" s="26">
        <v>1.5746031583745399</v>
      </c>
      <c r="F29" s="24">
        <v>11902.409</v>
      </c>
      <c r="G29" s="26">
        <v>0.20341389285143899</v>
      </c>
      <c r="H29" s="24">
        <v>358.26400000000001</v>
      </c>
      <c r="I29" s="26">
        <v>4.6917116986356397</v>
      </c>
      <c r="J29" s="24">
        <v>844.18200000000002</v>
      </c>
      <c r="K29" s="26">
        <v>1.00438216877403</v>
      </c>
      <c r="L29" s="24">
        <v>221.333</v>
      </c>
      <c r="M29" s="26">
        <v>0.269997528610736</v>
      </c>
    </row>
    <row r="30" spans="1:13" x14ac:dyDescent="0.2">
      <c r="A30" s="17" t="s">
        <v>24</v>
      </c>
      <c r="B30" s="24">
        <v>2126.8069999999998</v>
      </c>
      <c r="C30" s="26">
        <v>5.2765972497739604</v>
      </c>
      <c r="D30" s="24">
        <v>22934.68</v>
      </c>
      <c r="E30" s="26">
        <v>1.5193854087783201</v>
      </c>
      <c r="F30" s="24">
        <v>7020.4049999999997</v>
      </c>
      <c r="G30" s="26">
        <v>0.17858725458146599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0</v>
      </c>
    </row>
    <row r="31" spans="1:13" x14ac:dyDescent="0.2">
      <c r="A31" s="17" t="s">
        <v>25</v>
      </c>
      <c r="B31" s="24">
        <v>687.54899999999998</v>
      </c>
      <c r="C31" s="26">
        <v>5.7524508871367699</v>
      </c>
      <c r="D31" s="24">
        <v>15037.16</v>
      </c>
      <c r="E31" s="26">
        <v>2.0925652397128198</v>
      </c>
      <c r="F31" s="24">
        <v>7570.9620000000004</v>
      </c>
      <c r="G31" s="26">
        <v>0.26056233910565102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0</v>
      </c>
    </row>
    <row r="32" spans="1:13" x14ac:dyDescent="0.2">
      <c r="A32" s="17" t="s">
        <v>26</v>
      </c>
      <c r="B32" s="24">
        <v>2679.123</v>
      </c>
      <c r="C32" s="26">
        <v>4.8695586257144603</v>
      </c>
      <c r="D32" s="24">
        <v>23123.377</v>
      </c>
      <c r="E32" s="26">
        <v>1.4429313918550899</v>
      </c>
      <c r="F32" s="24">
        <v>5762.6909999999998</v>
      </c>
      <c r="G32" s="26">
        <v>0.201923554290869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0</v>
      </c>
    </row>
    <row r="33" spans="1:13" x14ac:dyDescent="0.2">
      <c r="A33" s="17" t="s">
        <v>27</v>
      </c>
      <c r="B33" s="24">
        <v>0</v>
      </c>
      <c r="C33" s="25">
        <v>0</v>
      </c>
      <c r="D33" s="24">
        <v>1631.7139999999999</v>
      </c>
      <c r="E33" s="26">
        <v>2.2741884031147599</v>
      </c>
      <c r="F33" s="24">
        <v>0</v>
      </c>
      <c r="G33" s="25">
        <v>0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0</v>
      </c>
    </row>
    <row r="34" spans="1:13" x14ac:dyDescent="0.2">
      <c r="A34" s="17" t="s">
        <v>28</v>
      </c>
      <c r="B34" s="24">
        <v>423.56</v>
      </c>
      <c r="C34" s="26">
        <v>9.3821327297195207</v>
      </c>
      <c r="D34" s="24">
        <v>4491.6809999999996</v>
      </c>
      <c r="E34" s="26">
        <v>2.1059938506318701</v>
      </c>
      <c r="F34" s="24">
        <v>2917.4679999999998</v>
      </c>
      <c r="G34" s="26">
        <v>0.174885685121482</v>
      </c>
      <c r="H34" s="24">
        <v>12.551</v>
      </c>
      <c r="I34" s="26">
        <v>5.9735452951956001</v>
      </c>
      <c r="J34" s="24">
        <v>129.59399999999999</v>
      </c>
      <c r="K34" s="26">
        <v>3.85561985894409</v>
      </c>
      <c r="L34" s="24">
        <v>370.89299999999997</v>
      </c>
      <c r="M34" s="26">
        <v>0.57402093326107495</v>
      </c>
    </row>
    <row r="35" spans="1:13" s="45" customFormat="1" x14ac:dyDescent="0.2">
      <c r="A35" s="46" t="s">
        <v>10</v>
      </c>
      <c r="B35" s="53">
        <f>SUM(B21:B34)</f>
        <v>10081.384999999998</v>
      </c>
      <c r="C35" s="54">
        <f>((B21*C21)+(B22*C22)+(B23*C23)+(B24*C24)+(B25*C25)+(B26*C26)+(B27*C27)+(B28*C28)+(B29*C29)+(B30*C30)+(B31*C31)+(B32*C32)+(B33*C33)+(B34*C34))/B35</f>
        <v>5.3799151425126617</v>
      </c>
      <c r="D35" s="53">
        <f>SUM(D21:D34)</f>
        <v>277789.41599999991</v>
      </c>
      <c r="E35" s="54">
        <f>((D21*E21)+(D22*E22)+(D23*E23)+(D24*E24)+(D25*E25)+(D26*E26)+(D27*E27)+(D28*E28)+(D29*E29)+(D30*E30)+(D31*E31)+(D32*E32)+(D33*E33)+(D34*E34))/D35</f>
        <v>2.1066697190831776</v>
      </c>
      <c r="F35" s="53">
        <f>SUM(F21:F34)</f>
        <v>115810.833</v>
      </c>
      <c r="G35" s="54">
        <f>((F21*G21)+(F22*G22)+(F23*G23)+(F24*G24)+(F25*G25)+(F26*G26)+(F27*G27)+(F28*G28)+(F29*G29)+(F30*G30)+(F31*G31)+(F32*G32)+(F33*G33)+(F34*G34))/F35</f>
        <v>0.2616108999664995</v>
      </c>
      <c r="H35" s="53">
        <f>SUM(H21:H34)</f>
        <v>471.072</v>
      </c>
      <c r="I35" s="54">
        <f>((H21*I21)+(H22*I22)+(H23*I23)+(H24*I24)+(H25*I25)+(H26*I26)+(H27*I27)+(H28*I28)+(H29*I29)+(H30*I30)+(H31*I31)+(H32*I32)+(H33*I33)+(H34*I34))/H35</f>
        <v>4.8412393604374682</v>
      </c>
      <c r="J35" s="53">
        <f>SUM(J21:J34)</f>
        <v>13737.429</v>
      </c>
      <c r="K35" s="54">
        <f>((J21*K21)+(J22*K22)+(J23*K23)+(J24*K24)+(J25*K25)+(J26*K26)+(J27*K27)+(J28*K28)+(J29*K29)+(J30*K30)+(J31*K31)+(J32*K32)+(J33*K33)+(J34*K34))/J35</f>
        <v>1.8344895262424987</v>
      </c>
      <c r="L35" s="53">
        <f>SUM(L21:L34)</f>
        <v>9240.7560000000012</v>
      </c>
      <c r="M35" s="54">
        <f>((L21*M21)+(L22*M22)+(L23*M23)+(L24*M24)+(L25*M25)+(L26*M26)+(L27*M27)+(L28*M28)+(L29*M29)+(L30*M30)+(L31*M31)+(L32*M32)+(L33*M33)+(L34*M34))/L35</f>
        <v>0.36502661329873898</v>
      </c>
    </row>
    <row r="38" spans="1:13" s="45" customFormat="1" ht="15.75" x14ac:dyDescent="0.25">
      <c r="A38" s="44" t="s">
        <v>11</v>
      </c>
    </row>
    <row r="39" spans="1:13" x14ac:dyDescent="0.2">
      <c r="A39" s="29" t="s">
        <v>12</v>
      </c>
    </row>
    <row r="40" spans="1:13" x14ac:dyDescent="0.2">
      <c r="A40" s="30" t="s">
        <v>13</v>
      </c>
    </row>
  </sheetData>
  <mergeCells count="12">
    <mergeCell ref="B9:G9"/>
    <mergeCell ref="L19:M1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C14:D14 E14:F14 D35:F35 C35 G35:H35 I35:J35 K35:L3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5" customFormat="1" ht="27.75" x14ac:dyDescent="0.4">
      <c r="A1" s="32" t="s">
        <v>29</v>
      </c>
      <c r="B1" s="33"/>
      <c r="C1" s="34"/>
      <c r="D1" s="34"/>
      <c r="E1" s="34"/>
      <c r="F1" s="34"/>
      <c r="G1" s="34"/>
    </row>
    <row r="2" spans="1:7" s="43" customFormat="1" ht="18" x14ac:dyDescent="0.25">
      <c r="A2" s="40" t="s">
        <v>30</v>
      </c>
      <c r="B2" s="41"/>
      <c r="C2" s="42"/>
      <c r="D2" s="42"/>
      <c r="E2" s="42"/>
      <c r="F2" s="42"/>
      <c r="G2" s="42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5" customFormat="1" ht="15.75" x14ac:dyDescent="0.25">
      <c r="A8" s="44" t="s">
        <v>43</v>
      </c>
    </row>
    <row r="9" spans="1:7" x14ac:dyDescent="0.2">
      <c r="B9" s="9" t="s">
        <v>31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5" customFormat="1" x14ac:dyDescent="0.2">
      <c r="A11" s="46" t="s">
        <v>4</v>
      </c>
      <c r="B11" s="47" t="s">
        <v>5</v>
      </c>
      <c r="C11" s="48" t="s">
        <v>6</v>
      </c>
      <c r="D11" s="47" t="s">
        <v>5</v>
      </c>
      <c r="E11" s="48" t="s">
        <v>7</v>
      </c>
      <c r="F11" s="47" t="s">
        <v>5</v>
      </c>
      <c r="G11" s="48" t="s">
        <v>7</v>
      </c>
    </row>
    <row r="12" spans="1:7" x14ac:dyDescent="0.2">
      <c r="A12" s="14" t="s">
        <v>8</v>
      </c>
      <c r="B12" s="15">
        <f t="shared" ref="B12:G12" si="0">B35</f>
        <v>3734.7259999999997</v>
      </c>
      <c r="C12" s="16">
        <f t="shared" si="0"/>
        <v>5.5111658758902253</v>
      </c>
      <c r="D12" s="15">
        <f t="shared" si="0"/>
        <v>260885.68299999999</v>
      </c>
      <c r="E12" s="16">
        <f t="shared" si="0"/>
        <v>2.2935668648363507</v>
      </c>
      <c r="F12" s="15">
        <f t="shared" si="0"/>
        <v>138216.84500000003</v>
      </c>
      <c r="G12" s="16">
        <f t="shared" si="0"/>
        <v>0.33328230142281107</v>
      </c>
    </row>
    <row r="13" spans="1:7" x14ac:dyDescent="0.2">
      <c r="A13" s="17" t="s">
        <v>9</v>
      </c>
      <c r="B13" s="18">
        <f t="shared" ref="B13:G13" si="1">H35</f>
        <v>234.75900000000001</v>
      </c>
      <c r="C13" s="19">
        <f t="shared" si="1"/>
        <v>5.4885468799918185</v>
      </c>
      <c r="D13" s="18">
        <f t="shared" si="1"/>
        <v>13037.428000000002</v>
      </c>
      <c r="E13" s="19">
        <f t="shared" si="1"/>
        <v>2.2021832992673103</v>
      </c>
      <c r="F13" s="18">
        <f t="shared" si="1"/>
        <v>9036.9369999999999</v>
      </c>
      <c r="G13" s="20">
        <f t="shared" si="1"/>
        <v>0.59467654516126411</v>
      </c>
    </row>
    <row r="14" spans="1:7" s="45" customFormat="1" x14ac:dyDescent="0.2">
      <c r="A14" s="46" t="s">
        <v>10</v>
      </c>
      <c r="B14" s="49">
        <f>SUM(B12:B13)</f>
        <v>3969.4849999999997</v>
      </c>
      <c r="C14" s="50">
        <f>((B12*C12)+(B13*C13))/B14</f>
        <v>5.5098281676338354</v>
      </c>
      <c r="D14" s="49">
        <f>SUM(D12:D13)</f>
        <v>273923.11099999998</v>
      </c>
      <c r="E14" s="50">
        <f>((D12*E12)+(D13*E13))/D14</f>
        <v>2.2892174448398408</v>
      </c>
      <c r="F14" s="49">
        <f>SUM(F12:F13)</f>
        <v>147253.78200000004</v>
      </c>
      <c r="G14" s="50">
        <f>((F12*G12)+(F13*G13))/F14</f>
        <v>0.34932401716514117</v>
      </c>
    </row>
    <row r="17" spans="1:13" s="45" customFormat="1" ht="15.75" x14ac:dyDescent="0.25">
      <c r="A17" s="44" t="s">
        <v>42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5" customFormat="1" x14ac:dyDescent="0.2">
      <c r="A20" s="46" t="s">
        <v>14</v>
      </c>
      <c r="B20" s="51" t="s">
        <v>5</v>
      </c>
      <c r="C20" s="52" t="s">
        <v>6</v>
      </c>
      <c r="D20" s="51" t="s">
        <v>5</v>
      </c>
      <c r="E20" s="52" t="s">
        <v>7</v>
      </c>
      <c r="F20" s="51" t="s">
        <v>5</v>
      </c>
      <c r="G20" s="52" t="s">
        <v>7</v>
      </c>
      <c r="H20" s="51" t="s">
        <v>5</v>
      </c>
      <c r="I20" s="52" t="s">
        <v>6</v>
      </c>
      <c r="J20" s="51" t="s">
        <v>5</v>
      </c>
      <c r="K20" s="52" t="s">
        <v>7</v>
      </c>
      <c r="L20" s="51" t="s">
        <v>5</v>
      </c>
      <c r="M20" s="52" t="s">
        <v>7</v>
      </c>
    </row>
    <row r="21" spans="1:13" x14ac:dyDescent="0.2">
      <c r="A21" s="14" t="s">
        <v>15</v>
      </c>
      <c r="B21" s="21">
        <v>0</v>
      </c>
      <c r="C21" s="22">
        <v>0</v>
      </c>
      <c r="D21" s="21">
        <v>5530.6180000000004</v>
      </c>
      <c r="E21" s="23">
        <v>1.67245268358798</v>
      </c>
      <c r="F21" s="21">
        <v>308.52</v>
      </c>
      <c r="G21" s="23">
        <v>0.14299999999999999</v>
      </c>
      <c r="H21" s="21">
        <v>0</v>
      </c>
      <c r="I21" s="22">
        <v>0</v>
      </c>
      <c r="J21" s="21">
        <v>0</v>
      </c>
      <c r="K21" s="22">
        <v>0</v>
      </c>
      <c r="L21" s="21">
        <v>0</v>
      </c>
      <c r="M21" s="22">
        <v>0</v>
      </c>
    </row>
    <row r="22" spans="1:13" x14ac:dyDescent="0.2">
      <c r="A22" s="17" t="s">
        <v>16</v>
      </c>
      <c r="B22" s="24">
        <v>75.078999999999994</v>
      </c>
      <c r="C22" s="26">
        <v>4.7830000000000004</v>
      </c>
      <c r="D22" s="24">
        <v>12662.975</v>
      </c>
      <c r="E22" s="26">
        <v>1.6548913270380801</v>
      </c>
      <c r="F22" s="24">
        <v>2037.72</v>
      </c>
      <c r="G22" s="26">
        <v>0.575890944781422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0</v>
      </c>
    </row>
    <row r="23" spans="1:13" x14ac:dyDescent="0.2">
      <c r="A23" s="17" t="s">
        <v>17</v>
      </c>
      <c r="B23" s="24">
        <v>0</v>
      </c>
      <c r="C23" s="25">
        <v>0</v>
      </c>
      <c r="D23" s="24">
        <v>28961.572</v>
      </c>
      <c r="E23" s="26">
        <v>2.5752010338734399</v>
      </c>
      <c r="F23" s="24">
        <v>19837.891</v>
      </c>
      <c r="G23" s="26">
        <v>0.50815116884148603</v>
      </c>
      <c r="H23" s="24">
        <v>0</v>
      </c>
      <c r="I23" s="25">
        <v>0</v>
      </c>
      <c r="J23" s="24">
        <v>1132.874</v>
      </c>
      <c r="K23" s="26">
        <v>2.8709070549769899</v>
      </c>
      <c r="L23" s="24">
        <v>2305.857</v>
      </c>
      <c r="M23" s="26">
        <v>0.61024595757672695</v>
      </c>
    </row>
    <row r="24" spans="1:13" x14ac:dyDescent="0.2">
      <c r="A24" s="17" t="s">
        <v>18</v>
      </c>
      <c r="B24" s="24">
        <v>0</v>
      </c>
      <c r="C24" s="25">
        <v>0</v>
      </c>
      <c r="D24" s="24">
        <v>25277.52</v>
      </c>
      <c r="E24" s="26">
        <v>2.19694123031057</v>
      </c>
      <c r="F24" s="27">
        <v>9162.2749999999996</v>
      </c>
      <c r="G24" s="28">
        <v>0.372663604945278</v>
      </c>
      <c r="H24" s="24">
        <v>0</v>
      </c>
      <c r="I24" s="25">
        <v>0</v>
      </c>
      <c r="J24" s="24">
        <v>7704.88</v>
      </c>
      <c r="K24" s="26">
        <v>2.2732840192189898</v>
      </c>
      <c r="L24" s="24">
        <v>4609.585</v>
      </c>
      <c r="M24" s="26">
        <v>0.59106810764960405</v>
      </c>
    </row>
    <row r="25" spans="1:13" x14ac:dyDescent="0.2">
      <c r="A25" s="17" t="s">
        <v>19</v>
      </c>
      <c r="B25" s="24">
        <v>43.277999999999999</v>
      </c>
      <c r="C25" s="26">
        <v>11.1452538472203</v>
      </c>
      <c r="D25" s="24">
        <v>9162.7569999999996</v>
      </c>
      <c r="E25" s="26">
        <v>2.7942518248601398</v>
      </c>
      <c r="F25" s="24">
        <v>11069.929</v>
      </c>
      <c r="G25" s="26">
        <v>0.28881740424893398</v>
      </c>
      <c r="H25" s="24">
        <v>0</v>
      </c>
      <c r="I25" s="25">
        <v>0</v>
      </c>
      <c r="J25" s="24">
        <v>2311.0030000000002</v>
      </c>
      <c r="K25" s="26">
        <v>1.9342306924742201</v>
      </c>
      <c r="L25" s="24">
        <v>1530.86</v>
      </c>
      <c r="M25" s="26">
        <v>0.51926258246998402</v>
      </c>
    </row>
    <row r="26" spans="1:13" x14ac:dyDescent="0.2">
      <c r="A26" s="17" t="s">
        <v>20</v>
      </c>
      <c r="B26" s="24">
        <v>0</v>
      </c>
      <c r="C26" s="25">
        <v>0</v>
      </c>
      <c r="D26" s="24">
        <v>44198.582000000002</v>
      </c>
      <c r="E26" s="26">
        <v>2.8219822221898401</v>
      </c>
      <c r="F26" s="24">
        <v>27360.929</v>
      </c>
      <c r="G26" s="26">
        <v>0.36223025625335997</v>
      </c>
      <c r="H26" s="24">
        <v>0</v>
      </c>
      <c r="I26" s="25">
        <v>0</v>
      </c>
      <c r="J26" s="24">
        <v>918.87199999999996</v>
      </c>
      <c r="K26" s="26">
        <v>2.0169674285428201</v>
      </c>
      <c r="L26" s="24">
        <v>0</v>
      </c>
      <c r="M26" s="25">
        <v>0</v>
      </c>
    </row>
    <row r="27" spans="1:13" x14ac:dyDescent="0.2">
      <c r="A27" s="17" t="s">
        <v>21</v>
      </c>
      <c r="B27" s="24">
        <v>0</v>
      </c>
      <c r="C27" s="25">
        <v>0</v>
      </c>
      <c r="D27" s="24">
        <v>19043.419000000002</v>
      </c>
      <c r="E27" s="26">
        <v>2.4806359673648899</v>
      </c>
      <c r="F27" s="24">
        <v>9361.4519999999993</v>
      </c>
      <c r="G27" s="26">
        <v>0.36589223829807599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0</v>
      </c>
    </row>
    <row r="28" spans="1:13" x14ac:dyDescent="0.2">
      <c r="A28" s="17" t="s">
        <v>22</v>
      </c>
      <c r="B28" s="24">
        <v>744.03099999999995</v>
      </c>
      <c r="C28" s="26">
        <v>6.2652078166097898</v>
      </c>
      <c r="D28" s="24">
        <v>25403.704000000002</v>
      </c>
      <c r="E28" s="26">
        <v>2.6986565429986098</v>
      </c>
      <c r="F28" s="24">
        <v>13638.437</v>
      </c>
      <c r="G28" s="26">
        <v>0.31737016353120201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0</v>
      </c>
    </row>
    <row r="29" spans="1:13" x14ac:dyDescent="0.2">
      <c r="A29" s="17" t="s">
        <v>23</v>
      </c>
      <c r="B29" s="24">
        <v>567.952</v>
      </c>
      <c r="C29" s="26">
        <v>3.9592670260867102</v>
      </c>
      <c r="D29" s="24">
        <v>23802.422999999999</v>
      </c>
      <c r="E29" s="26">
        <v>1.80541459850537</v>
      </c>
      <c r="F29" s="24">
        <v>12256.675999999999</v>
      </c>
      <c r="G29" s="26">
        <v>0.22544209612785701</v>
      </c>
      <c r="H29" s="24">
        <v>147.77000000000001</v>
      </c>
      <c r="I29" s="26">
        <v>5.2893573391080704</v>
      </c>
      <c r="J29" s="24">
        <v>843.04600000000005</v>
      </c>
      <c r="K29" s="26">
        <v>1.2856460786244199</v>
      </c>
      <c r="L29" s="24">
        <v>220.964</v>
      </c>
      <c r="M29" s="26">
        <v>0.36899321156387499</v>
      </c>
    </row>
    <row r="30" spans="1:13" x14ac:dyDescent="0.2">
      <c r="A30" s="17" t="s">
        <v>24</v>
      </c>
      <c r="B30" s="24">
        <v>374.12700000000001</v>
      </c>
      <c r="C30" s="26">
        <v>5.7031322492094896</v>
      </c>
      <c r="D30" s="24">
        <v>22895.065999999999</v>
      </c>
      <c r="E30" s="26">
        <v>1.80230437859406</v>
      </c>
      <c r="F30" s="24">
        <v>9902.5679999999993</v>
      </c>
      <c r="G30" s="26">
        <v>0.198859971878002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0</v>
      </c>
    </row>
    <row r="31" spans="1:13" x14ac:dyDescent="0.2">
      <c r="A31" s="17" t="s">
        <v>25</v>
      </c>
      <c r="B31" s="24">
        <v>145.77099999999999</v>
      </c>
      <c r="C31" s="26">
        <v>6.4858383972120697</v>
      </c>
      <c r="D31" s="24">
        <v>14800.28</v>
      </c>
      <c r="E31" s="26">
        <v>2.4003191597050901</v>
      </c>
      <c r="F31" s="24">
        <v>9512.8459999999995</v>
      </c>
      <c r="G31" s="26">
        <v>0.28623768092114599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0</v>
      </c>
    </row>
    <row r="32" spans="1:13" x14ac:dyDescent="0.2">
      <c r="A32" s="17" t="s">
        <v>26</v>
      </c>
      <c r="B32" s="24">
        <v>1619.653</v>
      </c>
      <c r="C32" s="26">
        <v>5.2005639485741701</v>
      </c>
      <c r="D32" s="24">
        <v>22740.531999999999</v>
      </c>
      <c r="E32" s="26">
        <v>1.6379787558180301</v>
      </c>
      <c r="F32" s="24">
        <v>9713.9789999999994</v>
      </c>
      <c r="G32" s="26">
        <v>0.21336228511509001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0</v>
      </c>
    </row>
    <row r="33" spans="1:13" x14ac:dyDescent="0.2">
      <c r="A33" s="17" t="s">
        <v>27</v>
      </c>
      <c r="B33" s="24">
        <v>0</v>
      </c>
      <c r="C33" s="25">
        <v>0</v>
      </c>
      <c r="D33" s="24">
        <v>1652.479</v>
      </c>
      <c r="E33" s="26">
        <v>2.4785060542372999</v>
      </c>
      <c r="F33" s="24">
        <v>1138.8109999999999</v>
      </c>
      <c r="G33" s="26">
        <v>7.1620721963521594E-2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0</v>
      </c>
    </row>
    <row r="34" spans="1:13" x14ac:dyDescent="0.2">
      <c r="A34" s="17" t="s">
        <v>28</v>
      </c>
      <c r="B34" s="24">
        <v>164.83500000000001</v>
      </c>
      <c r="C34" s="26">
        <v>8.0614733642733594</v>
      </c>
      <c r="D34" s="24">
        <v>4753.7560000000003</v>
      </c>
      <c r="E34" s="26">
        <v>2.2729583710228298</v>
      </c>
      <c r="F34" s="24">
        <v>2914.8119999999999</v>
      </c>
      <c r="G34" s="26">
        <v>0.302304916406272</v>
      </c>
      <c r="H34" s="24">
        <v>86.989000000000004</v>
      </c>
      <c r="I34" s="26">
        <v>5.8269142420306004</v>
      </c>
      <c r="J34" s="24">
        <v>126.753</v>
      </c>
      <c r="K34" s="26">
        <v>4.2274586163641104</v>
      </c>
      <c r="L34" s="24">
        <v>369.67099999999999</v>
      </c>
      <c r="M34" s="26">
        <v>0.98975398394788905</v>
      </c>
    </row>
    <row r="35" spans="1:13" s="45" customFormat="1" x14ac:dyDescent="0.2">
      <c r="A35" s="46" t="s">
        <v>10</v>
      </c>
      <c r="B35" s="53">
        <f>SUM(B21:B34)</f>
        <v>3734.7259999999997</v>
      </c>
      <c r="C35" s="54">
        <f>((B21*C21)+(B22*C22)+(B23*C23)+(B24*C24)+(B25*C25)+(B26*C26)+(B27*C27)+(B28*C28)+(B29*C29)+(B30*C30)+(B31*C31)+(B32*C32)+(B33*C33)+(B34*C34))/B35</f>
        <v>5.5111658758902253</v>
      </c>
      <c r="D35" s="53">
        <f>SUM(D21:D34)</f>
        <v>260885.68299999999</v>
      </c>
      <c r="E35" s="54">
        <f>((D21*E21)+(D22*E22)+(D23*E23)+(D24*E24)+(D25*E25)+(D26*E26)+(D27*E27)+(D28*E28)+(D29*E29)+(D30*E30)+(D31*E31)+(D32*E32)+(D33*E33)+(D34*E34))/D35</f>
        <v>2.2935668648363507</v>
      </c>
      <c r="F35" s="53">
        <f>SUM(F21:F34)</f>
        <v>138216.84500000003</v>
      </c>
      <c r="G35" s="54">
        <f>((F21*G21)+(F22*G22)+(F23*G23)+(F24*G24)+(F25*G25)+(F26*G26)+(F27*G27)+(F28*G28)+(F29*G29)+(F30*G30)+(F31*G31)+(F32*G32)+(F33*G33)+(F34*G34))/F35</f>
        <v>0.33328230142281107</v>
      </c>
      <c r="H35" s="53">
        <f>SUM(H21:H34)</f>
        <v>234.75900000000001</v>
      </c>
      <c r="I35" s="54">
        <f>((H21*I21)+(H22*I22)+(H23*I23)+(H24*I24)+(H25*I25)+(H26*I26)+(H27*I27)+(H28*I28)+(H29*I29)+(H30*I30)+(H31*I31)+(H32*I32)+(H33*I33)+(H34*I34))/H35</f>
        <v>5.4885468799918185</v>
      </c>
      <c r="J35" s="53">
        <f>SUM(J21:J34)</f>
        <v>13037.428000000002</v>
      </c>
      <c r="K35" s="54">
        <f>((J21*K21)+(J22*K22)+(J23*K23)+(J24*K24)+(J25*K25)+(J26*K26)+(J27*K27)+(J28*K28)+(J29*K29)+(J30*K30)+(J31*K31)+(J32*K32)+(J33*K33)+(J34*K34))/J35</f>
        <v>2.2021832992673103</v>
      </c>
      <c r="L35" s="53">
        <f>SUM(L21:L34)</f>
        <v>9036.9369999999999</v>
      </c>
      <c r="M35" s="54">
        <f>((L21*M21)+(L22*M22)+(L23*M23)+(L24*M24)+(L25*M25)+(L26*M26)+(L27*M27)+(L28*M28)+(L29*M29)+(L30*M30)+(L31*M31)+(L32*M32)+(L33*M33)+(L34*M34))/L35</f>
        <v>0.59467654516126411</v>
      </c>
    </row>
    <row r="38" spans="1:13" s="45" customFormat="1" ht="15.75" x14ac:dyDescent="0.25">
      <c r="A38" s="44" t="s">
        <v>11</v>
      </c>
    </row>
    <row r="39" spans="1:13" x14ac:dyDescent="0.2">
      <c r="A39" s="29" t="s">
        <v>12</v>
      </c>
    </row>
    <row r="40" spans="1:13" x14ac:dyDescent="0.2">
      <c r="A40" s="30" t="s">
        <v>13</v>
      </c>
    </row>
  </sheetData>
  <mergeCells count="12">
    <mergeCell ref="B9:G9"/>
    <mergeCell ref="L19:M1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D35:F35 G35:H35 I35:J35 K35:L35 C35 C14:D14 E14:F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5" customFormat="1" ht="27.75" x14ac:dyDescent="0.4">
      <c r="A1" s="32" t="s">
        <v>29</v>
      </c>
      <c r="B1" s="33"/>
      <c r="C1" s="34"/>
      <c r="D1" s="34"/>
      <c r="E1" s="34"/>
      <c r="F1" s="34"/>
      <c r="G1" s="34"/>
    </row>
    <row r="2" spans="1:7" s="43" customFormat="1" ht="18" x14ac:dyDescent="0.25">
      <c r="A2" s="40" t="s">
        <v>30</v>
      </c>
      <c r="B2" s="41"/>
      <c r="C2" s="42"/>
      <c r="D2" s="42"/>
      <c r="E2" s="42"/>
      <c r="F2" s="42"/>
      <c r="G2" s="42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5" customFormat="1" ht="15.75" x14ac:dyDescent="0.25">
      <c r="A8" s="44" t="s">
        <v>44</v>
      </c>
    </row>
    <row r="9" spans="1:7" x14ac:dyDescent="0.2">
      <c r="B9" s="9" t="s">
        <v>31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5" customFormat="1" x14ac:dyDescent="0.2">
      <c r="A11" s="46" t="s">
        <v>4</v>
      </c>
      <c r="B11" s="47" t="s">
        <v>5</v>
      </c>
      <c r="C11" s="48" t="s">
        <v>6</v>
      </c>
      <c r="D11" s="47" t="s">
        <v>5</v>
      </c>
      <c r="E11" s="48" t="s">
        <v>7</v>
      </c>
      <c r="F11" s="47" t="s">
        <v>5</v>
      </c>
      <c r="G11" s="48" t="s">
        <v>7</v>
      </c>
    </row>
    <row r="12" spans="1:7" x14ac:dyDescent="0.2">
      <c r="A12" s="14" t="s">
        <v>8</v>
      </c>
      <c r="B12" s="15">
        <f t="shared" ref="B12:G12" si="0">B35</f>
        <v>1321.4159999999999</v>
      </c>
      <c r="C12" s="16">
        <f t="shared" si="0"/>
        <v>5.7233422184989475</v>
      </c>
      <c r="D12" s="15">
        <f t="shared" si="0"/>
        <v>236519.75999999998</v>
      </c>
      <c r="E12" s="16">
        <f t="shared" si="0"/>
        <v>2.5312377681763256</v>
      </c>
      <c r="F12" s="15">
        <f t="shared" si="0"/>
        <v>162121.04600000003</v>
      </c>
      <c r="G12" s="16">
        <f t="shared" si="0"/>
        <v>0.45684513745982086</v>
      </c>
    </row>
    <row r="13" spans="1:7" x14ac:dyDescent="0.2">
      <c r="A13" s="17" t="s">
        <v>9</v>
      </c>
      <c r="B13" s="18">
        <f t="shared" ref="B13:G13" si="1">H35</f>
        <v>84.191000000000003</v>
      </c>
      <c r="C13" s="19">
        <f t="shared" si="1"/>
        <v>6.3875520305020705</v>
      </c>
      <c r="D13" s="18">
        <f t="shared" si="1"/>
        <v>11761.337000000001</v>
      </c>
      <c r="E13" s="19">
        <f t="shared" si="1"/>
        <v>2.4644474089127812</v>
      </c>
      <c r="F13" s="18">
        <f t="shared" si="1"/>
        <v>10636.286</v>
      </c>
      <c r="G13" s="20">
        <f t="shared" si="1"/>
        <v>0.83625940361137263</v>
      </c>
    </row>
    <row r="14" spans="1:7" s="45" customFormat="1" x14ac:dyDescent="0.2">
      <c r="A14" s="46" t="s">
        <v>10</v>
      </c>
      <c r="B14" s="49">
        <f>SUM(B12:B13)</f>
        <v>1405.607</v>
      </c>
      <c r="C14" s="50">
        <f>((B12*C12)+(B13*C13))/B14</f>
        <v>5.7631260900095151</v>
      </c>
      <c r="D14" s="49">
        <f>SUM(D12:D13)</f>
        <v>248281.09699999998</v>
      </c>
      <c r="E14" s="50">
        <f>((D12*E12)+(D13*E13))/D14</f>
        <v>2.5280738385290773</v>
      </c>
      <c r="F14" s="49">
        <f>SUM(F12:F13)</f>
        <v>172757.33200000002</v>
      </c>
      <c r="G14" s="50">
        <f>((F12*G12)+(F13*G13))/F14</f>
        <v>0.48020483282295612</v>
      </c>
    </row>
    <row r="17" spans="1:13" s="45" customFormat="1" ht="15.75" x14ac:dyDescent="0.25">
      <c r="A17" s="44" t="s">
        <v>45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5" customFormat="1" x14ac:dyDescent="0.2">
      <c r="A20" s="46" t="s">
        <v>14</v>
      </c>
      <c r="B20" s="51" t="s">
        <v>5</v>
      </c>
      <c r="C20" s="52" t="s">
        <v>6</v>
      </c>
      <c r="D20" s="51" t="s">
        <v>5</v>
      </c>
      <c r="E20" s="52" t="s">
        <v>7</v>
      </c>
      <c r="F20" s="51" t="s">
        <v>5</v>
      </c>
      <c r="G20" s="52" t="s">
        <v>7</v>
      </c>
      <c r="H20" s="51" t="s">
        <v>5</v>
      </c>
      <c r="I20" s="52" t="s">
        <v>6</v>
      </c>
      <c r="J20" s="51" t="s">
        <v>5</v>
      </c>
      <c r="K20" s="52" t="s">
        <v>7</v>
      </c>
      <c r="L20" s="51" t="s">
        <v>5</v>
      </c>
      <c r="M20" s="52" t="s">
        <v>7</v>
      </c>
    </row>
    <row r="21" spans="1:13" x14ac:dyDescent="0.2">
      <c r="A21" s="14" t="s">
        <v>15</v>
      </c>
      <c r="B21" s="21">
        <v>0</v>
      </c>
      <c r="C21" s="22">
        <v>0</v>
      </c>
      <c r="D21" s="21">
        <v>5508.0720000000001</v>
      </c>
      <c r="E21" s="23">
        <v>2.1460053683031002</v>
      </c>
      <c r="F21" s="21">
        <v>296.67200000000003</v>
      </c>
      <c r="G21" s="23">
        <v>0.22600000000000001</v>
      </c>
      <c r="H21" s="21">
        <v>0</v>
      </c>
      <c r="I21" s="22">
        <v>0</v>
      </c>
      <c r="J21" s="21">
        <v>0</v>
      </c>
      <c r="K21" s="22">
        <v>0</v>
      </c>
      <c r="L21" s="21">
        <v>0</v>
      </c>
      <c r="M21" s="22">
        <v>0</v>
      </c>
    </row>
    <row r="22" spans="1:13" x14ac:dyDescent="0.2">
      <c r="A22" s="17" t="s">
        <v>16</v>
      </c>
      <c r="B22" s="24">
        <v>0</v>
      </c>
      <c r="C22" s="25">
        <v>0</v>
      </c>
      <c r="D22" s="24">
        <v>12710.936</v>
      </c>
      <c r="E22" s="26">
        <v>1.96858237284807</v>
      </c>
      <c r="F22" s="24">
        <v>2482.2750000000001</v>
      </c>
      <c r="G22" s="26">
        <v>0.74023049782961203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0</v>
      </c>
    </row>
    <row r="23" spans="1:13" x14ac:dyDescent="0.2">
      <c r="A23" s="17" t="s">
        <v>17</v>
      </c>
      <c r="B23" s="24">
        <v>0</v>
      </c>
      <c r="C23" s="25">
        <v>0</v>
      </c>
      <c r="D23" s="24">
        <v>25611.992999999999</v>
      </c>
      <c r="E23" s="26">
        <v>2.5818070330177001</v>
      </c>
      <c r="F23" s="24">
        <v>22524.94</v>
      </c>
      <c r="G23" s="26">
        <v>0.66087777379207202</v>
      </c>
      <c r="H23" s="24">
        <v>0</v>
      </c>
      <c r="I23" s="25">
        <v>0</v>
      </c>
      <c r="J23" s="24">
        <v>741.58900000000006</v>
      </c>
      <c r="K23" s="26">
        <v>2.4592413884240498</v>
      </c>
      <c r="L23" s="24">
        <v>2288.2440000000001</v>
      </c>
      <c r="M23" s="26">
        <v>1.0685855638646899</v>
      </c>
    </row>
    <row r="24" spans="1:13" x14ac:dyDescent="0.2">
      <c r="A24" s="17" t="s">
        <v>18</v>
      </c>
      <c r="B24" s="24">
        <v>0</v>
      </c>
      <c r="C24" s="25">
        <v>0</v>
      </c>
      <c r="D24" s="24">
        <v>21193.173999999999</v>
      </c>
      <c r="E24" s="26">
        <v>2.4423644872165</v>
      </c>
      <c r="F24" s="27">
        <v>9602.1579999999994</v>
      </c>
      <c r="G24" s="28">
        <v>0.57572844958393699</v>
      </c>
      <c r="H24" s="24">
        <v>0</v>
      </c>
      <c r="I24" s="25">
        <v>0</v>
      </c>
      <c r="J24" s="24">
        <v>7219.5659999999998</v>
      </c>
      <c r="K24" s="26">
        <v>2.6732772367480302</v>
      </c>
      <c r="L24" s="24">
        <v>5845.5219999999999</v>
      </c>
      <c r="M24" s="26">
        <v>0.75007934021974398</v>
      </c>
    </row>
    <row r="25" spans="1:13" x14ac:dyDescent="0.2">
      <c r="A25" s="17" t="s">
        <v>19</v>
      </c>
      <c r="B25" s="24">
        <v>42.656999999999996</v>
      </c>
      <c r="C25" s="26">
        <v>11.2155113580421</v>
      </c>
      <c r="D25" s="24">
        <v>8345.8340000000007</v>
      </c>
      <c r="E25" s="26">
        <v>3.0963167854764402</v>
      </c>
      <c r="F25" s="24">
        <v>11915.638999999999</v>
      </c>
      <c r="G25" s="26">
        <v>0.442871544782449</v>
      </c>
      <c r="H25" s="24">
        <v>0</v>
      </c>
      <c r="I25" s="25">
        <v>0</v>
      </c>
      <c r="J25" s="24">
        <v>2050.3910000000001</v>
      </c>
      <c r="K25" s="26">
        <v>2.1378213808975901</v>
      </c>
      <c r="L25" s="24">
        <v>1916.4380000000001</v>
      </c>
      <c r="M25" s="26">
        <v>0.71575278615848803</v>
      </c>
    </row>
    <row r="26" spans="1:13" x14ac:dyDescent="0.2">
      <c r="A26" s="17" t="s">
        <v>20</v>
      </c>
      <c r="B26" s="24">
        <v>0</v>
      </c>
      <c r="C26" s="25">
        <v>0</v>
      </c>
      <c r="D26" s="24">
        <v>37926.739000000001</v>
      </c>
      <c r="E26" s="26">
        <v>2.9451904242017699</v>
      </c>
      <c r="F26" s="24">
        <v>31673.35</v>
      </c>
      <c r="G26" s="26">
        <v>0.49957520852704201</v>
      </c>
      <c r="H26" s="24">
        <v>0</v>
      </c>
      <c r="I26" s="25">
        <v>0</v>
      </c>
      <c r="J26" s="24">
        <v>908.99800000000005</v>
      </c>
      <c r="K26" s="26">
        <v>2.3444037467629202</v>
      </c>
      <c r="L26" s="24">
        <v>0</v>
      </c>
      <c r="M26" s="25">
        <v>0</v>
      </c>
    </row>
    <row r="27" spans="1:13" x14ac:dyDescent="0.2">
      <c r="A27" s="17" t="s">
        <v>21</v>
      </c>
      <c r="B27" s="24">
        <v>0</v>
      </c>
      <c r="C27" s="25">
        <v>0</v>
      </c>
      <c r="D27" s="24">
        <v>16897.829000000002</v>
      </c>
      <c r="E27" s="26">
        <v>2.7539221460934402</v>
      </c>
      <c r="F27" s="24">
        <v>13785.894</v>
      </c>
      <c r="G27" s="26">
        <v>0.44442553308476002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0</v>
      </c>
    </row>
    <row r="28" spans="1:13" x14ac:dyDescent="0.2">
      <c r="A28" s="17" t="s">
        <v>22</v>
      </c>
      <c r="B28" s="24">
        <v>0</v>
      </c>
      <c r="C28" s="25">
        <v>0</v>
      </c>
      <c r="D28" s="24">
        <v>22336.625</v>
      </c>
      <c r="E28" s="26">
        <v>3.0079026664502799</v>
      </c>
      <c r="F28" s="24">
        <v>16421.048999999999</v>
      </c>
      <c r="G28" s="26">
        <v>0.44682422267907501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0</v>
      </c>
    </row>
    <row r="29" spans="1:13" x14ac:dyDescent="0.2">
      <c r="A29" s="17" t="s">
        <v>23</v>
      </c>
      <c r="B29" s="24">
        <v>271.05700000000002</v>
      </c>
      <c r="C29" s="26">
        <v>2.9013446987165099</v>
      </c>
      <c r="D29" s="24">
        <v>22403.223999999998</v>
      </c>
      <c r="E29" s="26">
        <v>2.1074563818136198</v>
      </c>
      <c r="F29" s="24">
        <v>13157.725</v>
      </c>
      <c r="G29" s="26">
        <v>0.36733809355340702</v>
      </c>
      <c r="H29" s="24">
        <v>0</v>
      </c>
      <c r="I29" s="25">
        <v>0</v>
      </c>
      <c r="J29" s="24">
        <v>720.25300000000004</v>
      </c>
      <c r="K29" s="26">
        <v>1.0886951890516301</v>
      </c>
      <c r="L29" s="24">
        <v>220.262</v>
      </c>
      <c r="M29" s="26">
        <v>0.54548365582805902</v>
      </c>
    </row>
    <row r="30" spans="1:13" x14ac:dyDescent="0.2">
      <c r="A30" s="17" t="s">
        <v>24</v>
      </c>
      <c r="B30" s="24">
        <v>0</v>
      </c>
      <c r="C30" s="25">
        <v>0</v>
      </c>
      <c r="D30" s="24">
        <v>22145.88</v>
      </c>
      <c r="E30" s="26">
        <v>2.13862977271619</v>
      </c>
      <c r="F30" s="24">
        <v>10892.058999999999</v>
      </c>
      <c r="G30" s="26">
        <v>0.28464782489701901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0</v>
      </c>
    </row>
    <row r="31" spans="1:13" x14ac:dyDescent="0.2">
      <c r="A31" s="17" t="s">
        <v>25</v>
      </c>
      <c r="B31" s="24">
        <v>12.345000000000001</v>
      </c>
      <c r="C31" s="26">
        <v>6.7750000000000004</v>
      </c>
      <c r="D31" s="24">
        <v>13550.656000000001</v>
      </c>
      <c r="E31" s="26">
        <v>2.9100169582195901</v>
      </c>
      <c r="F31" s="24">
        <v>9473.7819999999992</v>
      </c>
      <c r="G31" s="26">
        <v>0.413909161515433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0</v>
      </c>
    </row>
    <row r="32" spans="1:13" x14ac:dyDescent="0.2">
      <c r="A32" s="17" t="s">
        <v>26</v>
      </c>
      <c r="B32" s="24">
        <v>862.15200000000004</v>
      </c>
      <c r="C32" s="26">
        <v>5.94435273942414</v>
      </c>
      <c r="D32" s="24">
        <v>22275.51</v>
      </c>
      <c r="E32" s="26">
        <v>1.9628435230439201</v>
      </c>
      <c r="F32" s="24">
        <v>15119.82</v>
      </c>
      <c r="G32" s="26">
        <v>0.24697966007531799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0</v>
      </c>
    </row>
    <row r="33" spans="1:13" x14ac:dyDescent="0.2">
      <c r="A33" s="17" t="s">
        <v>27</v>
      </c>
      <c r="B33" s="24">
        <v>0</v>
      </c>
      <c r="C33" s="25">
        <v>0</v>
      </c>
      <c r="D33" s="24">
        <v>1648.548</v>
      </c>
      <c r="E33" s="26">
        <v>2.98139907057605</v>
      </c>
      <c r="F33" s="24">
        <v>1640.7629999999999</v>
      </c>
      <c r="G33" s="26">
        <v>0.11530048702951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0</v>
      </c>
    </row>
    <row r="34" spans="1:13" x14ac:dyDescent="0.2">
      <c r="A34" s="17" t="s">
        <v>28</v>
      </c>
      <c r="B34" s="24">
        <v>133.20500000000001</v>
      </c>
      <c r="C34" s="26">
        <v>8.1790709432829107</v>
      </c>
      <c r="D34" s="24">
        <v>3964.74</v>
      </c>
      <c r="E34" s="26">
        <v>2.5341044572910199</v>
      </c>
      <c r="F34" s="24">
        <v>3134.92</v>
      </c>
      <c r="G34" s="26">
        <v>0.447318651193651</v>
      </c>
      <c r="H34" s="24">
        <v>84.191000000000003</v>
      </c>
      <c r="I34" s="26">
        <v>6.3875520305020697</v>
      </c>
      <c r="J34" s="24">
        <v>120.54</v>
      </c>
      <c r="K34" s="26">
        <v>4.6705216027874599</v>
      </c>
      <c r="L34" s="24">
        <v>365.82</v>
      </c>
      <c r="M34" s="26">
        <v>1.56650603575529</v>
      </c>
    </row>
    <row r="35" spans="1:13" s="45" customFormat="1" x14ac:dyDescent="0.2">
      <c r="A35" s="46" t="s">
        <v>10</v>
      </c>
      <c r="B35" s="53">
        <f>SUM(B21:B34)</f>
        <v>1321.4159999999999</v>
      </c>
      <c r="C35" s="54">
        <f>((B21*C21)+(B22*C22)+(B23*C23)+(B24*C24)+(B25*C25)+(B26*C26)+(B27*C27)+(B28*C28)+(B29*C29)+(B30*C30)+(B31*C31)+(B32*C32)+(B33*C33)+(B34*C34))/B35</f>
        <v>5.7233422184989475</v>
      </c>
      <c r="D35" s="53">
        <f>SUM(D21:D34)</f>
        <v>236519.75999999998</v>
      </c>
      <c r="E35" s="54">
        <f>((D21*E21)+(D22*E22)+(D23*E23)+(D24*E24)+(D25*E25)+(D26*E26)+(D27*E27)+(D28*E28)+(D29*E29)+(D30*E30)+(D31*E31)+(D32*E32)+(D33*E33)+(D34*E34))/D35</f>
        <v>2.5312377681763256</v>
      </c>
      <c r="F35" s="53">
        <f>SUM(F21:F34)</f>
        <v>162121.04600000003</v>
      </c>
      <c r="G35" s="54">
        <f>((F21*G21)+(F22*G22)+(F23*G23)+(F24*G24)+(F25*G25)+(F26*G26)+(F27*G27)+(F28*G28)+(F29*G29)+(F30*G30)+(F31*G31)+(F32*G32)+(F33*G33)+(F34*G34))/F35</f>
        <v>0.45684513745982086</v>
      </c>
      <c r="H35" s="53">
        <f>SUM(H21:H34)</f>
        <v>84.191000000000003</v>
      </c>
      <c r="I35" s="54">
        <f>((H21*I21)+(H22*I22)+(H23*I23)+(H24*I24)+(H25*I25)+(H26*I26)+(H27*I27)+(H28*I28)+(H29*I29)+(H30*I30)+(H31*I31)+(H32*I32)+(H33*I33)+(H34*I34))/H35</f>
        <v>6.3875520305020705</v>
      </c>
      <c r="J35" s="53">
        <f>SUM(J21:J34)</f>
        <v>11761.337000000001</v>
      </c>
      <c r="K35" s="54">
        <f>((J21*K21)+(J22*K22)+(J23*K23)+(J24*K24)+(J25*K25)+(J26*K26)+(J27*K27)+(J28*K28)+(J29*K29)+(J30*K30)+(J31*K31)+(J32*K32)+(J33*K33)+(J34*K34))/J35</f>
        <v>2.4644474089127812</v>
      </c>
      <c r="L35" s="53">
        <f>SUM(L21:L34)</f>
        <v>10636.286</v>
      </c>
      <c r="M35" s="54">
        <f>((L21*M21)+(L22*M22)+(L23*M23)+(L24*M24)+(L25*M25)+(L26*M26)+(L27*M27)+(L28*M28)+(L29*M29)+(L30*M30)+(L31*M31)+(L32*M32)+(L33*M33)+(L34*M34))/L35</f>
        <v>0.83625940361137263</v>
      </c>
    </row>
    <row r="38" spans="1:13" s="45" customFormat="1" ht="15.75" x14ac:dyDescent="0.25">
      <c r="A38" s="44" t="s">
        <v>11</v>
      </c>
    </row>
    <row r="39" spans="1:13" x14ac:dyDescent="0.2">
      <c r="A39" s="29" t="s">
        <v>12</v>
      </c>
    </row>
    <row r="40" spans="1:13" x14ac:dyDescent="0.2">
      <c r="A40" s="30" t="s">
        <v>13</v>
      </c>
    </row>
  </sheetData>
  <mergeCells count="12">
    <mergeCell ref="B9:G9"/>
    <mergeCell ref="L19:M1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C35:D35 E35:F35 G35:H35 I35:J35 K35:L35 C14:D14 E14:F1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5" customFormat="1" ht="27.75" x14ac:dyDescent="0.4">
      <c r="A1" s="32" t="s">
        <v>29</v>
      </c>
      <c r="B1" s="33"/>
      <c r="C1" s="34"/>
      <c r="D1" s="34"/>
      <c r="E1" s="34"/>
      <c r="F1" s="34"/>
      <c r="G1" s="34"/>
    </row>
    <row r="2" spans="1:7" s="43" customFormat="1" ht="18" x14ac:dyDescent="0.25">
      <c r="A2" s="40" t="s">
        <v>30</v>
      </c>
      <c r="B2" s="41"/>
      <c r="C2" s="42"/>
      <c r="D2" s="42"/>
      <c r="E2" s="42"/>
      <c r="F2" s="42"/>
      <c r="G2" s="42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5" customFormat="1" ht="15.75" x14ac:dyDescent="0.25">
      <c r="A8" s="44" t="s">
        <v>46</v>
      </c>
    </row>
    <row r="9" spans="1:7" x14ac:dyDescent="0.2">
      <c r="B9" s="9" t="s">
        <v>31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5" customFormat="1" x14ac:dyDescent="0.2">
      <c r="A11" s="46" t="s">
        <v>4</v>
      </c>
      <c r="B11" s="47" t="s">
        <v>5</v>
      </c>
      <c r="C11" s="48" t="s">
        <v>6</v>
      </c>
      <c r="D11" s="47" t="s">
        <v>5</v>
      </c>
      <c r="E11" s="48" t="s">
        <v>7</v>
      </c>
      <c r="F11" s="47" t="s">
        <v>5</v>
      </c>
      <c r="G11" s="48" t="s">
        <v>7</v>
      </c>
    </row>
    <row r="12" spans="1:7" x14ac:dyDescent="0.2">
      <c r="A12" s="14" t="s">
        <v>8</v>
      </c>
      <c r="B12" s="15">
        <f t="shared" ref="B12:G12" si="0">B35</f>
        <v>391.34699999999998</v>
      </c>
      <c r="C12" s="16">
        <f t="shared" si="0"/>
        <v>6.455552067602409</v>
      </c>
      <c r="D12" s="15">
        <f t="shared" si="0"/>
        <v>208613.984</v>
      </c>
      <c r="E12" s="16">
        <f t="shared" si="0"/>
        <v>2.8025134519745327</v>
      </c>
      <c r="F12" s="15">
        <f t="shared" si="0"/>
        <v>215765.87700000001</v>
      </c>
      <c r="G12" s="16">
        <f t="shared" si="0"/>
        <v>0.59094070395107023</v>
      </c>
    </row>
    <row r="13" spans="1:7" x14ac:dyDescent="0.2">
      <c r="A13" s="17" t="s">
        <v>9</v>
      </c>
      <c r="B13" s="18">
        <f t="shared" ref="B13:G13" si="1">H35</f>
        <v>80.230999999999995</v>
      </c>
      <c r="C13" s="19">
        <f t="shared" si="1"/>
        <v>7.04889778265259</v>
      </c>
      <c r="D13" s="18">
        <f t="shared" si="1"/>
        <v>9825.9090000000015</v>
      </c>
      <c r="E13" s="19">
        <f t="shared" si="1"/>
        <v>2.8520816005928795</v>
      </c>
      <c r="F13" s="18">
        <f t="shared" si="1"/>
        <v>13047.646000000001</v>
      </c>
      <c r="G13" s="20">
        <f t="shared" si="1"/>
        <v>1.0066616564397899</v>
      </c>
    </row>
    <row r="14" spans="1:7" s="45" customFormat="1" x14ac:dyDescent="0.2">
      <c r="A14" s="46" t="s">
        <v>10</v>
      </c>
      <c r="B14" s="49">
        <f>SUM(B12:B13)</f>
        <v>471.57799999999997</v>
      </c>
      <c r="C14" s="50">
        <f>((B12*C12)+(B13*C13))/B14</f>
        <v>6.5564997794638424</v>
      </c>
      <c r="D14" s="49">
        <f>SUM(D12:D13)</f>
        <v>218439.89300000001</v>
      </c>
      <c r="E14" s="50">
        <f>((D12*E12)+(D13*E13))/D14</f>
        <v>2.8047431368133835</v>
      </c>
      <c r="F14" s="49">
        <f>SUM(F12:F13)</f>
        <v>228813.52300000002</v>
      </c>
      <c r="G14" s="50">
        <f>((F12*G12)+(F13*G13))/F14</f>
        <v>0.61464638249549619</v>
      </c>
    </row>
    <row r="17" spans="1:13" s="45" customFormat="1" ht="15.75" x14ac:dyDescent="0.25">
      <c r="A17" s="44" t="s">
        <v>47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5" customFormat="1" x14ac:dyDescent="0.2">
      <c r="A20" s="46" t="s">
        <v>14</v>
      </c>
      <c r="B20" s="51" t="s">
        <v>5</v>
      </c>
      <c r="C20" s="52" t="s">
        <v>6</v>
      </c>
      <c r="D20" s="51" t="s">
        <v>5</v>
      </c>
      <c r="E20" s="52" t="s">
        <v>7</v>
      </c>
      <c r="F20" s="51" t="s">
        <v>5</v>
      </c>
      <c r="G20" s="52" t="s">
        <v>7</v>
      </c>
      <c r="H20" s="51" t="s">
        <v>5</v>
      </c>
      <c r="I20" s="52" t="s">
        <v>6</v>
      </c>
      <c r="J20" s="51" t="s">
        <v>5</v>
      </c>
      <c r="K20" s="52" t="s">
        <v>7</v>
      </c>
      <c r="L20" s="51" t="s">
        <v>5</v>
      </c>
      <c r="M20" s="52" t="s">
        <v>7</v>
      </c>
    </row>
    <row r="21" spans="1:13" x14ac:dyDescent="0.2">
      <c r="A21" s="14" t="s">
        <v>15</v>
      </c>
      <c r="B21" s="21">
        <v>0</v>
      </c>
      <c r="C21" s="22">
        <v>0</v>
      </c>
      <c r="D21" s="21">
        <v>5457.9229999999998</v>
      </c>
      <c r="E21" s="23">
        <v>2.5063202679847301</v>
      </c>
      <c r="F21" s="21">
        <v>681.87800000000004</v>
      </c>
      <c r="G21" s="23">
        <v>0.22915518025218601</v>
      </c>
      <c r="H21" s="21">
        <v>0</v>
      </c>
      <c r="I21" s="22">
        <v>0</v>
      </c>
      <c r="J21" s="21">
        <v>0</v>
      </c>
      <c r="K21" s="22">
        <v>0</v>
      </c>
      <c r="L21" s="21">
        <v>0</v>
      </c>
      <c r="M21" s="22">
        <v>0</v>
      </c>
    </row>
    <row r="22" spans="1:13" x14ac:dyDescent="0.2">
      <c r="A22" s="17" t="s">
        <v>16</v>
      </c>
      <c r="B22" s="24">
        <v>0</v>
      </c>
      <c r="C22" s="25">
        <v>0</v>
      </c>
      <c r="D22" s="24">
        <v>12491.342000000001</v>
      </c>
      <c r="E22" s="26">
        <v>2.4995965363849599</v>
      </c>
      <c r="F22" s="24">
        <v>7579.7290000000003</v>
      </c>
      <c r="G22" s="26">
        <v>0.45370422689254503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0</v>
      </c>
    </row>
    <row r="23" spans="1:13" x14ac:dyDescent="0.2">
      <c r="A23" s="17" t="s">
        <v>17</v>
      </c>
      <c r="B23" s="24">
        <v>0</v>
      </c>
      <c r="C23" s="25">
        <v>0</v>
      </c>
      <c r="D23" s="24">
        <v>22218.096000000001</v>
      </c>
      <c r="E23" s="26">
        <v>2.7649474911351501</v>
      </c>
      <c r="F23" s="24">
        <v>27533.385999999999</v>
      </c>
      <c r="G23" s="26">
        <v>0.85173152662734597</v>
      </c>
      <c r="H23" s="24">
        <v>0</v>
      </c>
      <c r="I23" s="25">
        <v>0</v>
      </c>
      <c r="J23" s="24">
        <v>709.81799999999998</v>
      </c>
      <c r="K23" s="26">
        <v>3.0129712827795299</v>
      </c>
      <c r="L23" s="24">
        <v>2156.261</v>
      </c>
      <c r="M23" s="26">
        <v>1.5106354624973499</v>
      </c>
    </row>
    <row r="24" spans="1:13" x14ac:dyDescent="0.2">
      <c r="A24" s="17" t="s">
        <v>18</v>
      </c>
      <c r="B24" s="24">
        <v>0</v>
      </c>
      <c r="C24" s="25">
        <v>0</v>
      </c>
      <c r="D24" s="24">
        <v>17765.377</v>
      </c>
      <c r="E24" s="26">
        <v>2.7167061223637399</v>
      </c>
      <c r="F24" s="27">
        <v>14504.888000000001</v>
      </c>
      <c r="G24" s="28">
        <v>0.68586171833936305</v>
      </c>
      <c r="H24" s="24">
        <v>0</v>
      </c>
      <c r="I24" s="25">
        <v>0</v>
      </c>
      <c r="J24" s="24">
        <v>5973.9120000000003</v>
      </c>
      <c r="K24" s="26">
        <v>3.0206636709747299</v>
      </c>
      <c r="L24" s="24">
        <v>7077.598</v>
      </c>
      <c r="M24" s="26">
        <v>0.94622549048420102</v>
      </c>
    </row>
    <row r="25" spans="1:13" x14ac:dyDescent="0.2">
      <c r="A25" s="17" t="s">
        <v>19</v>
      </c>
      <c r="B25" s="24">
        <v>30.587</v>
      </c>
      <c r="C25" s="26">
        <v>11.6231051754013</v>
      </c>
      <c r="D25" s="24">
        <v>7253.4989999999998</v>
      </c>
      <c r="E25" s="26">
        <v>3.3866741469186099</v>
      </c>
      <c r="F25" s="24">
        <v>13721.965</v>
      </c>
      <c r="G25" s="26">
        <v>0.65502338207392297</v>
      </c>
      <c r="H25" s="24">
        <v>0</v>
      </c>
      <c r="I25" s="25">
        <v>0</v>
      </c>
      <c r="J25" s="24">
        <v>1473.4829999999999</v>
      </c>
      <c r="K25" s="26">
        <v>2.4091395387663099</v>
      </c>
      <c r="L25" s="24">
        <v>2234.3649999999998</v>
      </c>
      <c r="M25" s="26">
        <v>0.92430992384860999</v>
      </c>
    </row>
    <row r="26" spans="1:13" x14ac:dyDescent="0.2">
      <c r="A26" s="17" t="s">
        <v>20</v>
      </c>
      <c r="B26" s="24">
        <v>0</v>
      </c>
      <c r="C26" s="25">
        <v>0</v>
      </c>
      <c r="D26" s="24">
        <v>31101.69</v>
      </c>
      <c r="E26" s="26">
        <v>3.0636516094784598</v>
      </c>
      <c r="F26" s="24">
        <v>37055.510999999999</v>
      </c>
      <c r="G26" s="26">
        <v>0.71452302870685003</v>
      </c>
      <c r="H26" s="24">
        <v>0</v>
      </c>
      <c r="I26" s="25">
        <v>0</v>
      </c>
      <c r="J26" s="24">
        <v>899.16600000000005</v>
      </c>
      <c r="K26" s="26">
        <v>3.15037660009386</v>
      </c>
      <c r="L26" s="24">
        <v>548.03499999999997</v>
      </c>
      <c r="M26" s="25">
        <v>0.122402527210853</v>
      </c>
    </row>
    <row r="27" spans="1:13" x14ac:dyDescent="0.2">
      <c r="A27" s="17" t="s">
        <v>21</v>
      </c>
      <c r="B27" s="24">
        <v>0</v>
      </c>
      <c r="C27" s="25">
        <v>0</v>
      </c>
      <c r="D27" s="24">
        <v>15286.433999999999</v>
      </c>
      <c r="E27" s="26">
        <v>3.0982205028327701</v>
      </c>
      <c r="F27" s="24">
        <v>19527.422999999999</v>
      </c>
      <c r="G27" s="26">
        <v>0.54097689346925104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0</v>
      </c>
    </row>
    <row r="28" spans="1:13" x14ac:dyDescent="0.2">
      <c r="A28" s="17" t="s">
        <v>22</v>
      </c>
      <c r="B28" s="24">
        <v>0</v>
      </c>
      <c r="C28" s="25">
        <v>0</v>
      </c>
      <c r="D28" s="24">
        <v>17914.594000000001</v>
      </c>
      <c r="E28" s="26">
        <v>3.0376270742725202</v>
      </c>
      <c r="F28" s="24">
        <v>21511.31</v>
      </c>
      <c r="G28" s="26">
        <v>0.58001213133928198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0</v>
      </c>
    </row>
    <row r="29" spans="1:13" x14ac:dyDescent="0.2">
      <c r="A29" s="17" t="s">
        <v>23</v>
      </c>
      <c r="B29" s="24">
        <v>0</v>
      </c>
      <c r="C29" s="25">
        <v>0</v>
      </c>
      <c r="D29" s="24">
        <v>20282.785</v>
      </c>
      <c r="E29" s="26">
        <v>2.42011193359295</v>
      </c>
      <c r="F29" s="24">
        <v>19274.601999999999</v>
      </c>
      <c r="G29" s="26">
        <v>0.50149083877322098</v>
      </c>
      <c r="H29" s="24">
        <v>0</v>
      </c>
      <c r="I29" s="25">
        <v>0</v>
      </c>
      <c r="J29" s="24">
        <v>718.93899999999996</v>
      </c>
      <c r="K29" s="26">
        <v>1.6946394603714601</v>
      </c>
      <c r="L29" s="24">
        <v>438.93799999999999</v>
      </c>
      <c r="M29" s="26">
        <v>0.47112458707152299</v>
      </c>
    </row>
    <row r="30" spans="1:13" x14ac:dyDescent="0.2">
      <c r="A30" s="17" t="s">
        <v>24</v>
      </c>
      <c r="B30" s="24">
        <v>0</v>
      </c>
      <c r="C30" s="25">
        <v>0</v>
      </c>
      <c r="D30" s="24">
        <v>20537.967000000001</v>
      </c>
      <c r="E30" s="26">
        <v>2.5229589124376299</v>
      </c>
      <c r="F30" s="24">
        <v>18276.361000000001</v>
      </c>
      <c r="G30" s="26">
        <v>0.41928188012920098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0</v>
      </c>
    </row>
    <row r="31" spans="1:13" x14ac:dyDescent="0.2">
      <c r="A31" s="17" t="s">
        <v>25</v>
      </c>
      <c r="B31" s="24">
        <v>0</v>
      </c>
      <c r="C31" s="25">
        <v>0</v>
      </c>
      <c r="D31" s="24">
        <v>11950.413</v>
      </c>
      <c r="E31" s="26">
        <v>3.51154467222179</v>
      </c>
      <c r="F31" s="24">
        <v>13154.148999999999</v>
      </c>
      <c r="G31" s="26">
        <v>0.48949294477354599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0</v>
      </c>
    </row>
    <row r="32" spans="1:13" x14ac:dyDescent="0.2">
      <c r="A32" s="17" t="s">
        <v>26</v>
      </c>
      <c r="B32" s="24">
        <v>222.31899999999999</v>
      </c>
      <c r="C32" s="26">
        <v>6.1328844003436496</v>
      </c>
      <c r="D32" s="24">
        <v>21335.758999999998</v>
      </c>
      <c r="E32" s="26">
        <v>2.3311083022169501</v>
      </c>
      <c r="F32" s="24">
        <v>18232.141</v>
      </c>
      <c r="G32" s="26">
        <v>0.32437872348617802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0</v>
      </c>
    </row>
    <row r="33" spans="1:13" x14ac:dyDescent="0.2">
      <c r="A33" s="17" t="s">
        <v>27</v>
      </c>
      <c r="B33" s="24">
        <v>0</v>
      </c>
      <c r="C33" s="25">
        <v>0</v>
      </c>
      <c r="D33" s="24">
        <v>1603.42</v>
      </c>
      <c r="E33" s="26">
        <v>3.4583094996943999</v>
      </c>
      <c r="F33" s="24">
        <v>1637.3389999999999</v>
      </c>
      <c r="G33" s="26">
        <v>0.264948085277392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0</v>
      </c>
    </row>
    <row r="34" spans="1:13" x14ac:dyDescent="0.2">
      <c r="A34" s="17" t="s">
        <v>28</v>
      </c>
      <c r="B34" s="24">
        <v>138.441</v>
      </c>
      <c r="C34" s="26">
        <v>5.8320027304050104</v>
      </c>
      <c r="D34" s="24">
        <v>3414.6849999999999</v>
      </c>
      <c r="E34" s="26">
        <v>3.0071787631948501</v>
      </c>
      <c r="F34" s="24">
        <v>3075.1950000000002</v>
      </c>
      <c r="G34" s="26">
        <v>0.61411513838959797</v>
      </c>
      <c r="H34" s="24">
        <v>80.230999999999995</v>
      </c>
      <c r="I34" s="26">
        <v>7.04889778265259</v>
      </c>
      <c r="J34" s="24">
        <v>50.591000000000001</v>
      </c>
      <c r="K34" s="26">
        <v>4.7355060386234697</v>
      </c>
      <c r="L34" s="24">
        <v>592.44899999999996</v>
      </c>
      <c r="M34" s="26">
        <v>1.41972704317165</v>
      </c>
    </row>
    <row r="35" spans="1:13" s="45" customFormat="1" x14ac:dyDescent="0.2">
      <c r="A35" s="46" t="s">
        <v>10</v>
      </c>
      <c r="B35" s="53">
        <f>SUM(B21:B34)</f>
        <v>391.34699999999998</v>
      </c>
      <c r="C35" s="54">
        <f>((B21*C21)+(B22*C22)+(B23*C23)+(B24*C24)+(B25*C25)+(B26*C26)+(B27*C27)+(B28*C28)+(B29*C29)+(B30*C30)+(B31*C31)+(B32*C32)+(B33*C33)+(B34*C34))/B35</f>
        <v>6.455552067602409</v>
      </c>
      <c r="D35" s="53">
        <f>SUM(D21:D34)</f>
        <v>208613.984</v>
      </c>
      <c r="E35" s="54">
        <f>((D21*E21)+(D22*E22)+(D23*E23)+(D24*E24)+(D25*E25)+(D26*E26)+(D27*E27)+(D28*E28)+(D29*E29)+(D30*E30)+(D31*E31)+(D32*E32)+(D33*E33)+(D34*E34))/D35</f>
        <v>2.8025134519745327</v>
      </c>
      <c r="F35" s="53">
        <f>SUM(F21:F34)</f>
        <v>215765.87700000001</v>
      </c>
      <c r="G35" s="54">
        <f>((F21*G21)+(F22*G22)+(F23*G23)+(F24*G24)+(F25*G25)+(F26*G26)+(F27*G27)+(F28*G28)+(F29*G29)+(F30*G30)+(F31*G31)+(F32*G32)+(F33*G33)+(F34*G34))/F35</f>
        <v>0.59094070395107023</v>
      </c>
      <c r="H35" s="53">
        <f>SUM(H21:H34)</f>
        <v>80.230999999999995</v>
      </c>
      <c r="I35" s="54">
        <f>((H21*I21)+(H22*I22)+(H23*I23)+(H24*I24)+(H25*I25)+(H26*I26)+(H27*I27)+(H28*I28)+(H29*I29)+(H30*I30)+(H31*I31)+(H32*I32)+(H33*I33)+(H34*I34))/H35</f>
        <v>7.04889778265259</v>
      </c>
      <c r="J35" s="53">
        <f>SUM(J21:J34)</f>
        <v>9825.9090000000015</v>
      </c>
      <c r="K35" s="54">
        <f>((J21*K21)+(J22*K22)+(J23*K23)+(J24*K24)+(J25*K25)+(J26*K26)+(J27*K27)+(J28*K28)+(J29*K29)+(J30*K30)+(J31*K31)+(J32*K32)+(J33*K33)+(J34*K34))/J35</f>
        <v>2.8520816005928795</v>
      </c>
      <c r="L35" s="53">
        <f>SUM(L21:L34)</f>
        <v>13047.646000000001</v>
      </c>
      <c r="M35" s="54">
        <f>((L21*M21)+(L22*M22)+(L23*M23)+(L24*M24)+(L25*M25)+(L26*M26)+(L27*M27)+(L28*M28)+(L29*M29)+(L30*M30)+(L31*M31)+(L32*M32)+(L33*M33)+(L34*M34))/L35</f>
        <v>1.0066616564397899</v>
      </c>
    </row>
    <row r="38" spans="1:13" s="45" customFormat="1" ht="15.75" x14ac:dyDescent="0.25">
      <c r="A38" s="44" t="s">
        <v>11</v>
      </c>
    </row>
    <row r="39" spans="1:13" x14ac:dyDescent="0.2">
      <c r="A39" s="29" t="s">
        <v>12</v>
      </c>
    </row>
    <row r="40" spans="1:13" x14ac:dyDescent="0.2">
      <c r="A40" s="30" t="s">
        <v>13</v>
      </c>
    </row>
  </sheetData>
  <mergeCells count="12">
    <mergeCell ref="B9:G9"/>
    <mergeCell ref="L19:M1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C35:D35 E35:F35 G35:H35 I35:J35 K35:L35 C14:D14 E14:F1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5" customFormat="1" ht="27.75" x14ac:dyDescent="0.4">
      <c r="A1" s="32" t="s">
        <v>29</v>
      </c>
      <c r="B1" s="33"/>
      <c r="C1" s="34"/>
      <c r="D1" s="34"/>
      <c r="E1" s="34"/>
      <c r="F1" s="34"/>
      <c r="G1" s="34"/>
    </row>
    <row r="2" spans="1:7" s="43" customFormat="1" ht="18" x14ac:dyDescent="0.25">
      <c r="A2" s="40" t="s">
        <v>30</v>
      </c>
      <c r="B2" s="41"/>
      <c r="C2" s="42"/>
      <c r="D2" s="42"/>
      <c r="E2" s="42"/>
      <c r="F2" s="42"/>
      <c r="G2" s="42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5" customFormat="1" ht="15.75" x14ac:dyDescent="0.25">
      <c r="A8" s="44" t="s">
        <v>49</v>
      </c>
    </row>
    <row r="9" spans="1:7" x14ac:dyDescent="0.2">
      <c r="B9" s="9" t="s">
        <v>31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5" customFormat="1" x14ac:dyDescent="0.2">
      <c r="A11" s="46" t="s">
        <v>4</v>
      </c>
      <c r="B11" s="47" t="s">
        <v>5</v>
      </c>
      <c r="C11" s="48" t="s">
        <v>6</v>
      </c>
      <c r="D11" s="47" t="s">
        <v>5</v>
      </c>
      <c r="E11" s="48" t="s">
        <v>7</v>
      </c>
      <c r="F11" s="47" t="s">
        <v>5</v>
      </c>
      <c r="G11" s="48" t="s">
        <v>7</v>
      </c>
    </row>
    <row r="12" spans="1:7" x14ac:dyDescent="0.2">
      <c r="A12" s="14" t="s">
        <v>8</v>
      </c>
      <c r="B12" s="15">
        <f t="shared" ref="B12:G12" si="0">B35</f>
        <v>183.39399999999998</v>
      </c>
      <c r="C12" s="16">
        <f t="shared" si="0"/>
        <v>3.1454697754561276</v>
      </c>
      <c r="D12" s="15">
        <f t="shared" si="0"/>
        <v>184409.90399999998</v>
      </c>
      <c r="E12" s="16">
        <f t="shared" si="0"/>
        <v>3.111602948684363</v>
      </c>
      <c r="F12" s="15">
        <f t="shared" si="0"/>
        <v>260812.07799999998</v>
      </c>
      <c r="G12" s="16">
        <f t="shared" si="0"/>
        <v>0.7316191458702308</v>
      </c>
    </row>
    <row r="13" spans="1:7" x14ac:dyDescent="0.2">
      <c r="A13" s="17" t="s">
        <v>9</v>
      </c>
      <c r="B13" s="18">
        <f t="shared" ref="B13:G13" si="1">H35</f>
        <v>42.895000000000003</v>
      </c>
      <c r="C13" s="19">
        <f t="shared" si="1"/>
        <v>7.4235567082410512</v>
      </c>
      <c r="D13" s="18">
        <f t="shared" si="1"/>
        <v>7971.759</v>
      </c>
      <c r="E13" s="19">
        <f t="shared" si="1"/>
        <v>3.1878579753853611</v>
      </c>
      <c r="F13" s="18">
        <f t="shared" si="1"/>
        <v>15887.331</v>
      </c>
      <c r="G13" s="20">
        <f t="shared" si="1"/>
        <v>1.1195057895501777</v>
      </c>
    </row>
    <row r="14" spans="1:7" s="45" customFormat="1" x14ac:dyDescent="0.2">
      <c r="A14" s="46" t="s">
        <v>10</v>
      </c>
      <c r="B14" s="49">
        <f>SUM(B12:B13)</f>
        <v>226.28899999999999</v>
      </c>
      <c r="C14" s="50">
        <f>((B12*C12)+(B13*C13))/B14</f>
        <v>3.9564174529031497</v>
      </c>
      <c r="D14" s="49">
        <f>SUM(D12:D13)</f>
        <v>192381.66299999997</v>
      </c>
      <c r="E14" s="50">
        <f>((D12*E12)+(D13*E13))/D14</f>
        <v>3.1147627440927175</v>
      </c>
      <c r="F14" s="49">
        <f>SUM(F12:F13)</f>
        <v>276699.40899999999</v>
      </c>
      <c r="G14" s="50">
        <f>((F12*G12)+(F13*G13))/F14</f>
        <v>0.75389054688584467</v>
      </c>
    </row>
    <row r="17" spans="1:13" s="45" customFormat="1" ht="15.75" x14ac:dyDescent="0.25">
      <c r="A17" s="44" t="s">
        <v>48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5" customFormat="1" x14ac:dyDescent="0.2">
      <c r="A20" s="46" t="s">
        <v>14</v>
      </c>
      <c r="B20" s="51" t="s">
        <v>5</v>
      </c>
      <c r="C20" s="52" t="s">
        <v>6</v>
      </c>
      <c r="D20" s="51" t="s">
        <v>5</v>
      </c>
      <c r="E20" s="52" t="s">
        <v>7</v>
      </c>
      <c r="F20" s="51" t="s">
        <v>5</v>
      </c>
      <c r="G20" s="52" t="s">
        <v>7</v>
      </c>
      <c r="H20" s="51" t="s">
        <v>5</v>
      </c>
      <c r="I20" s="52" t="s">
        <v>6</v>
      </c>
      <c r="J20" s="51" t="s">
        <v>5</v>
      </c>
      <c r="K20" s="52" t="s">
        <v>7</v>
      </c>
      <c r="L20" s="51" t="s">
        <v>5</v>
      </c>
      <c r="M20" s="52" t="s">
        <v>7</v>
      </c>
    </row>
    <row r="21" spans="1:13" x14ac:dyDescent="0.2">
      <c r="A21" s="14" t="s">
        <v>15</v>
      </c>
      <c r="B21" s="21">
        <v>0</v>
      </c>
      <c r="C21" s="22">
        <v>0</v>
      </c>
      <c r="D21" s="21">
        <v>5355.9110000000001</v>
      </c>
      <c r="E21" s="23">
        <v>2.88176917782988</v>
      </c>
      <c r="F21" s="21">
        <v>397.9</v>
      </c>
      <c r="G21" s="23">
        <v>0.30726846443830103</v>
      </c>
      <c r="H21" s="21">
        <v>0</v>
      </c>
      <c r="I21" s="22">
        <v>0</v>
      </c>
      <c r="J21" s="21">
        <v>0</v>
      </c>
      <c r="K21" s="22">
        <v>0</v>
      </c>
      <c r="L21" s="21">
        <v>0</v>
      </c>
      <c r="M21" s="22">
        <v>0</v>
      </c>
    </row>
    <row r="22" spans="1:13" x14ac:dyDescent="0.2">
      <c r="A22" s="17" t="s">
        <v>16</v>
      </c>
      <c r="B22" s="24">
        <v>0</v>
      </c>
      <c r="C22" s="25">
        <v>0</v>
      </c>
      <c r="D22" s="24">
        <v>11974.257</v>
      </c>
      <c r="E22" s="26">
        <v>2.9963264722813299</v>
      </c>
      <c r="F22" s="24">
        <v>11303.009</v>
      </c>
      <c r="G22" s="26">
        <v>0.502119187554394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0</v>
      </c>
    </row>
    <row r="23" spans="1:13" x14ac:dyDescent="0.2">
      <c r="A23" s="17" t="s">
        <v>17</v>
      </c>
      <c r="B23" s="24">
        <v>0</v>
      </c>
      <c r="C23" s="25">
        <v>0</v>
      </c>
      <c r="D23" s="24">
        <v>19485.436000000002</v>
      </c>
      <c r="E23" s="26">
        <v>3.0859383105412701</v>
      </c>
      <c r="F23" s="24">
        <v>34335.529000000002</v>
      </c>
      <c r="G23" s="26">
        <v>0.98831972913538002</v>
      </c>
      <c r="H23" s="24">
        <v>0</v>
      </c>
      <c r="I23" s="25">
        <v>0</v>
      </c>
      <c r="J23" s="24">
        <v>656.18</v>
      </c>
      <c r="K23" s="26">
        <v>3.4014608918284601</v>
      </c>
      <c r="L23" s="24">
        <v>3106.7139999999999</v>
      </c>
      <c r="M23" s="26">
        <v>1.4238220917664099</v>
      </c>
    </row>
    <row r="24" spans="1:13" x14ac:dyDescent="0.2">
      <c r="A24" s="17" t="s">
        <v>18</v>
      </c>
      <c r="B24" s="24">
        <v>0</v>
      </c>
      <c r="C24" s="25">
        <v>0</v>
      </c>
      <c r="D24" s="24">
        <v>15939.945</v>
      </c>
      <c r="E24" s="26">
        <v>3.0582073441282298</v>
      </c>
      <c r="F24" s="27">
        <v>20702.829000000002</v>
      </c>
      <c r="G24" s="28">
        <v>0.72372899346268105</v>
      </c>
      <c r="H24" s="24">
        <v>0</v>
      </c>
      <c r="I24" s="25">
        <v>0</v>
      </c>
      <c r="J24" s="24">
        <v>4690.0230000000001</v>
      </c>
      <c r="K24" s="26">
        <v>3.30502391907247</v>
      </c>
      <c r="L24" s="24">
        <v>8319.8430000000008</v>
      </c>
      <c r="M24" s="26">
        <v>1.0799647720515899</v>
      </c>
    </row>
    <row r="25" spans="1:13" x14ac:dyDescent="0.2">
      <c r="A25" s="17" t="s">
        <v>19</v>
      </c>
      <c r="B25" s="24">
        <v>2.1349999999999998</v>
      </c>
      <c r="C25" s="26">
        <v>11.759</v>
      </c>
      <c r="D25" s="24">
        <v>5912.93</v>
      </c>
      <c r="E25" s="26">
        <v>3.5381269220166698</v>
      </c>
      <c r="F25" s="24">
        <v>14233.406999999999</v>
      </c>
      <c r="G25" s="26">
        <v>0.92068595256216601</v>
      </c>
      <c r="H25" s="24">
        <v>0</v>
      </c>
      <c r="I25" s="25">
        <v>0</v>
      </c>
      <c r="J25" s="24">
        <v>1067.0050000000001</v>
      </c>
      <c r="K25" s="26">
        <v>2.6880852179699302</v>
      </c>
      <c r="L25" s="24">
        <v>2696.6680000000001</v>
      </c>
      <c r="M25" s="26">
        <v>1.0776309278709899</v>
      </c>
    </row>
    <row r="26" spans="1:13" x14ac:dyDescent="0.2">
      <c r="A26" s="17" t="s">
        <v>20</v>
      </c>
      <c r="B26" s="24">
        <v>0</v>
      </c>
      <c r="C26" s="25">
        <v>0</v>
      </c>
      <c r="D26" s="24">
        <v>26998.095000000001</v>
      </c>
      <c r="E26" s="26">
        <v>3.4743746958072399</v>
      </c>
      <c r="F26" s="24">
        <v>46467.637999999999</v>
      </c>
      <c r="G26" s="26">
        <v>0.87904767201638301</v>
      </c>
      <c r="H26" s="24">
        <v>0</v>
      </c>
      <c r="I26" s="25">
        <v>0</v>
      </c>
      <c r="J26" s="24">
        <v>791.57</v>
      </c>
      <c r="K26" s="26">
        <v>3.74578523314426</v>
      </c>
      <c r="L26" s="24">
        <v>742.846</v>
      </c>
      <c r="M26" s="25">
        <v>0.18532843550345601</v>
      </c>
    </row>
    <row r="27" spans="1:13" x14ac:dyDescent="0.2">
      <c r="A27" s="17" t="s">
        <v>21</v>
      </c>
      <c r="B27" s="24">
        <v>0</v>
      </c>
      <c r="C27" s="25">
        <v>0</v>
      </c>
      <c r="D27" s="24">
        <v>12403.368</v>
      </c>
      <c r="E27" s="26">
        <v>3.2812305565714102</v>
      </c>
      <c r="F27" s="24">
        <v>25261.212</v>
      </c>
      <c r="G27" s="26">
        <v>0.65508440303656101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0</v>
      </c>
    </row>
    <row r="28" spans="1:13" x14ac:dyDescent="0.2">
      <c r="A28" s="17" t="s">
        <v>22</v>
      </c>
      <c r="B28" s="24">
        <v>0</v>
      </c>
      <c r="C28" s="25">
        <v>0</v>
      </c>
      <c r="D28" s="24">
        <v>14903.4</v>
      </c>
      <c r="E28" s="26">
        <v>3.1805312136827801</v>
      </c>
      <c r="F28" s="24">
        <v>25254.694</v>
      </c>
      <c r="G28" s="26">
        <v>0.76280901689008795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0</v>
      </c>
    </row>
    <row r="29" spans="1:13" x14ac:dyDescent="0.2">
      <c r="A29" s="17" t="s">
        <v>23</v>
      </c>
      <c r="B29" s="24">
        <v>152.18299999999999</v>
      </c>
      <c r="C29" s="26">
        <v>1.5369999999999999</v>
      </c>
      <c r="D29" s="24">
        <v>17776.938999999998</v>
      </c>
      <c r="E29" s="26">
        <v>2.5248665928931899</v>
      </c>
      <c r="F29" s="24">
        <v>20955.161</v>
      </c>
      <c r="G29" s="26">
        <v>0.69401588744653397</v>
      </c>
      <c r="H29" s="24">
        <v>0</v>
      </c>
      <c r="I29" s="25">
        <v>0</v>
      </c>
      <c r="J29" s="24">
        <v>718.03899999999999</v>
      </c>
      <c r="K29" s="26">
        <v>2.22664969869325</v>
      </c>
      <c r="L29" s="24">
        <v>432.85500000000002</v>
      </c>
      <c r="M29" s="26">
        <v>0.68200794492382</v>
      </c>
    </row>
    <row r="30" spans="1:13" x14ac:dyDescent="0.2">
      <c r="A30" s="17" t="s">
        <v>24</v>
      </c>
      <c r="B30" s="24">
        <v>0</v>
      </c>
      <c r="C30" s="25">
        <v>0</v>
      </c>
      <c r="D30" s="24">
        <v>18901.839</v>
      </c>
      <c r="E30" s="26">
        <v>2.89567259757106</v>
      </c>
      <c r="F30" s="24">
        <v>23982.291000000001</v>
      </c>
      <c r="G30" s="26">
        <v>0.41060633731781498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0</v>
      </c>
    </row>
    <row r="31" spans="1:13" x14ac:dyDescent="0.2">
      <c r="A31" s="17" t="s">
        <v>25</v>
      </c>
      <c r="B31" s="24">
        <v>0</v>
      </c>
      <c r="C31" s="25">
        <v>0</v>
      </c>
      <c r="D31" s="24">
        <v>10026.200000000001</v>
      </c>
      <c r="E31" s="26">
        <v>3.9480783746584001</v>
      </c>
      <c r="F31" s="24">
        <v>13513.003000000001</v>
      </c>
      <c r="G31" s="26">
        <v>0.701079977263381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0</v>
      </c>
    </row>
    <row r="32" spans="1:13" x14ac:dyDescent="0.2">
      <c r="A32" s="17" t="s">
        <v>26</v>
      </c>
      <c r="B32" s="24">
        <v>0</v>
      </c>
      <c r="C32" s="25">
        <v>0</v>
      </c>
      <c r="D32" s="24">
        <v>20233.324000000001</v>
      </c>
      <c r="E32" s="26">
        <v>2.7510824427563199</v>
      </c>
      <c r="F32" s="24">
        <v>18466.223000000002</v>
      </c>
      <c r="G32" s="26">
        <v>0.47538555085141099</v>
      </c>
      <c r="H32" s="24">
        <v>0</v>
      </c>
      <c r="I32" s="25">
        <v>0</v>
      </c>
      <c r="J32" s="24">
        <v>0</v>
      </c>
      <c r="K32" s="25">
        <v>0</v>
      </c>
      <c r="L32" s="24">
        <v>0</v>
      </c>
      <c r="M32" s="25">
        <v>0</v>
      </c>
    </row>
    <row r="33" spans="1:13" x14ac:dyDescent="0.2">
      <c r="A33" s="17" t="s">
        <v>27</v>
      </c>
      <c r="B33" s="24">
        <v>0</v>
      </c>
      <c r="C33" s="25">
        <v>0</v>
      </c>
      <c r="D33" s="24">
        <v>1475.7370000000001</v>
      </c>
      <c r="E33" s="26">
        <v>4.16516482815027</v>
      </c>
      <c r="F33" s="24">
        <v>1631.576</v>
      </c>
      <c r="G33" s="26">
        <v>0.42925050932350101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0</v>
      </c>
    </row>
    <row r="34" spans="1:13" x14ac:dyDescent="0.2">
      <c r="A34" s="17" t="s">
        <v>28</v>
      </c>
      <c r="B34" s="24">
        <v>29.076000000000001</v>
      </c>
      <c r="C34" s="26">
        <v>10.9316806988582</v>
      </c>
      <c r="D34" s="24">
        <v>3022.5230000000001</v>
      </c>
      <c r="E34" s="26">
        <v>3.2373563612253702</v>
      </c>
      <c r="F34" s="24">
        <v>4307.6059999999998</v>
      </c>
      <c r="G34" s="26">
        <v>0.69459668479429204</v>
      </c>
      <c r="H34" s="24">
        <v>42.895000000000003</v>
      </c>
      <c r="I34" s="26">
        <v>7.4235567082410503</v>
      </c>
      <c r="J34" s="24">
        <v>48.942</v>
      </c>
      <c r="K34" s="26">
        <v>5.0703647991500098</v>
      </c>
      <c r="L34" s="24">
        <v>588.40499999999997</v>
      </c>
      <c r="M34" s="26">
        <v>1.7649744393742399</v>
      </c>
    </row>
    <row r="35" spans="1:13" s="45" customFormat="1" x14ac:dyDescent="0.2">
      <c r="A35" s="46" t="s">
        <v>10</v>
      </c>
      <c r="B35" s="53">
        <f>SUM(B21:B34)</f>
        <v>183.39399999999998</v>
      </c>
      <c r="C35" s="54">
        <f>((B21*C21)+(B22*C22)+(B23*C23)+(B24*C24)+(B25*C25)+(B26*C26)+(B27*C27)+(B28*C28)+(B29*C29)+(B30*C30)+(B31*C31)+(B32*C32)+(B33*C33)+(B34*C34))/B35</f>
        <v>3.1454697754561276</v>
      </c>
      <c r="D35" s="53">
        <f>SUM(D21:D34)</f>
        <v>184409.90399999998</v>
      </c>
      <c r="E35" s="54">
        <f>((D21*E21)+(D22*E22)+(D23*E23)+(D24*E24)+(D25*E25)+(D26*E26)+(D27*E27)+(D28*E28)+(D29*E29)+(D30*E30)+(D31*E31)+(D32*E32)+(D33*E33)+(D34*E34))/D35</f>
        <v>3.111602948684363</v>
      </c>
      <c r="F35" s="53">
        <f>SUM(F21:F34)</f>
        <v>260812.07799999998</v>
      </c>
      <c r="G35" s="54">
        <f>((F21*G21)+(F22*G22)+(F23*G23)+(F24*G24)+(F25*G25)+(F26*G26)+(F27*G27)+(F28*G28)+(F29*G29)+(F30*G30)+(F31*G31)+(F32*G32)+(F33*G33)+(F34*G34))/F35</f>
        <v>0.7316191458702308</v>
      </c>
      <c r="H35" s="53">
        <f>SUM(H21:H34)</f>
        <v>42.895000000000003</v>
      </c>
      <c r="I35" s="54">
        <f>((H21*I21)+(H22*I22)+(H23*I23)+(H24*I24)+(H25*I25)+(H26*I26)+(H27*I27)+(H28*I28)+(H29*I29)+(H30*I30)+(H31*I31)+(H32*I32)+(H33*I33)+(H34*I34))/H35</f>
        <v>7.4235567082410512</v>
      </c>
      <c r="J35" s="53">
        <f>SUM(J21:J34)</f>
        <v>7971.759</v>
      </c>
      <c r="K35" s="54">
        <f>((J21*K21)+(J22*K22)+(J23*K23)+(J24*K24)+(J25*K25)+(J26*K26)+(J27*K27)+(J28*K28)+(J29*K29)+(J30*K30)+(J31*K31)+(J32*K32)+(J33*K33)+(J34*K34))/J35</f>
        <v>3.1878579753853611</v>
      </c>
      <c r="L35" s="53">
        <f>SUM(L21:L34)</f>
        <v>15887.331</v>
      </c>
      <c r="M35" s="54">
        <f>((L21*M21)+(L22*M22)+(L23*M23)+(L24*M24)+(L25*M25)+(L26*M26)+(L27*M27)+(L28*M28)+(L29*M29)+(L30*M30)+(L31*M31)+(L32*M32)+(L33*M33)+(L34*M34))/L35</f>
        <v>1.1195057895501777</v>
      </c>
    </row>
    <row r="38" spans="1:13" s="45" customFormat="1" ht="15.75" x14ac:dyDescent="0.25">
      <c r="A38" s="44" t="s">
        <v>11</v>
      </c>
    </row>
    <row r="39" spans="1:13" x14ac:dyDescent="0.2">
      <c r="A39" s="29" t="s">
        <v>12</v>
      </c>
    </row>
    <row r="40" spans="1:13" x14ac:dyDescent="0.2">
      <c r="A40" s="30" t="s">
        <v>13</v>
      </c>
    </row>
  </sheetData>
  <mergeCells count="12">
    <mergeCell ref="B9:G9"/>
    <mergeCell ref="L19:M1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C35:D35 E35:F35 G35:H35 I35:J35 K35:L35 D14:F14 C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2017-01-27T09:06:31Z</dcterms:created>
  <dcterms:modified xsi:type="dcterms:W3CDTF">2021-01-20T11:52:17Z</dcterms:modified>
</cp:coreProperties>
</file>