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1 BIO Tabeller Fylker\"/>
    </mc:Choice>
  </mc:AlternateContent>
  <xr:revisionPtr revIDLastSave="0" documentId="13_ncr:1_{023685BD-D236-4C87-BFFC-8924E434AD42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2" l="1"/>
  <c r="E13" i="12" s="1"/>
  <c r="L27" i="12"/>
  <c r="K27" i="12"/>
  <c r="E12" i="12" s="1"/>
  <c r="J27" i="12"/>
  <c r="D12" i="12" s="1"/>
  <c r="I27" i="12"/>
  <c r="H27" i="12"/>
  <c r="D11" i="12" s="1"/>
  <c r="G27" i="12"/>
  <c r="C13" i="12" s="1"/>
  <c r="F27" i="12"/>
  <c r="B13" i="12" s="1"/>
  <c r="E27" i="12"/>
  <c r="C12" i="12" s="1"/>
  <c r="D27" i="12"/>
  <c r="B12" i="12" s="1"/>
  <c r="C27" i="12"/>
  <c r="C11" i="12" s="1"/>
  <c r="B27" i="12"/>
  <c r="B11" i="12" s="1"/>
  <c r="D13" i="12"/>
  <c r="E11" i="12"/>
  <c r="F13" i="12" l="1"/>
  <c r="B14" i="12"/>
  <c r="D14" i="12"/>
  <c r="C14" i="12"/>
  <c r="E14" i="12"/>
  <c r="G13" i="12"/>
  <c r="G12" i="12"/>
  <c r="F12" i="12"/>
  <c r="G11" i="12"/>
  <c r="F11" i="12"/>
  <c r="M27" i="11"/>
  <c r="L27" i="11"/>
  <c r="K27" i="11"/>
  <c r="E12" i="11" s="1"/>
  <c r="J27" i="11"/>
  <c r="D12" i="11" s="1"/>
  <c r="I27" i="11"/>
  <c r="E11" i="11" s="1"/>
  <c r="H27" i="11"/>
  <c r="D11" i="11" s="1"/>
  <c r="G27" i="11"/>
  <c r="C13" i="11" s="1"/>
  <c r="F27" i="11"/>
  <c r="E27" i="11"/>
  <c r="D27" i="11"/>
  <c r="C27" i="11"/>
  <c r="C11" i="11" s="1"/>
  <c r="B27" i="11"/>
  <c r="B11" i="11" s="1"/>
  <c r="E13" i="11"/>
  <c r="D13" i="11"/>
  <c r="B13" i="11"/>
  <c r="C12" i="11"/>
  <c r="B12" i="11"/>
  <c r="F14" i="12" l="1"/>
  <c r="G14" i="12"/>
  <c r="G13" i="11"/>
  <c r="F13" i="11"/>
  <c r="B14" i="11"/>
  <c r="C14" i="11"/>
  <c r="D14" i="11"/>
  <c r="F12" i="11"/>
  <c r="G12" i="11"/>
  <c r="E14" i="11"/>
  <c r="F11" i="11"/>
  <c r="G11" i="11"/>
  <c r="M27" i="10"/>
  <c r="E13" i="10" s="1"/>
  <c r="L27" i="10"/>
  <c r="D13" i="10" s="1"/>
  <c r="K27" i="10"/>
  <c r="E12" i="10" s="1"/>
  <c r="J27" i="10"/>
  <c r="D12" i="10" s="1"/>
  <c r="I27" i="10"/>
  <c r="E11" i="10" s="1"/>
  <c r="H27" i="10"/>
  <c r="D11" i="10" s="1"/>
  <c r="G27" i="10"/>
  <c r="C13" i="10" s="1"/>
  <c r="F27" i="10"/>
  <c r="B13" i="10" s="1"/>
  <c r="E27" i="10"/>
  <c r="C12" i="10" s="1"/>
  <c r="D27" i="10"/>
  <c r="B12" i="10" s="1"/>
  <c r="C27" i="10"/>
  <c r="C11" i="10" s="1"/>
  <c r="B27" i="10"/>
  <c r="B11" i="10" s="1"/>
  <c r="G13" i="10" l="1"/>
  <c r="F12" i="10"/>
  <c r="C14" i="10"/>
  <c r="B14" i="10"/>
  <c r="G12" i="10"/>
  <c r="E14" i="10"/>
  <c r="G14" i="11"/>
  <c r="F14" i="11"/>
  <c r="F13" i="10"/>
  <c r="D14" i="10"/>
  <c r="G11" i="10"/>
  <c r="F11" i="10"/>
  <c r="M27" i="9"/>
  <c r="L27" i="9"/>
  <c r="D13" i="9" s="1"/>
  <c r="K27" i="9"/>
  <c r="E12" i="9" s="1"/>
  <c r="J27" i="9"/>
  <c r="D12" i="9" s="1"/>
  <c r="I27" i="9"/>
  <c r="E11" i="9" s="1"/>
  <c r="H27" i="9"/>
  <c r="D11" i="9" s="1"/>
  <c r="G27" i="9"/>
  <c r="C13" i="9" s="1"/>
  <c r="F27" i="9"/>
  <c r="B13" i="9" s="1"/>
  <c r="E27" i="9"/>
  <c r="C12" i="9" s="1"/>
  <c r="D27" i="9"/>
  <c r="B12" i="9" s="1"/>
  <c r="C27" i="9"/>
  <c r="C11" i="9" s="1"/>
  <c r="B27" i="9"/>
  <c r="B11" i="9" s="1"/>
  <c r="E13" i="9"/>
  <c r="G13" i="9" l="1"/>
  <c r="F14" i="10"/>
  <c r="G14" i="10"/>
  <c r="F13" i="9"/>
  <c r="F11" i="9"/>
  <c r="D14" i="9"/>
  <c r="E14" i="9"/>
  <c r="B14" i="9"/>
  <c r="G11" i="9"/>
  <c r="C14" i="9"/>
  <c r="G12" i="9"/>
  <c r="F12" i="9"/>
  <c r="M27" i="8"/>
  <c r="E13" i="8" s="1"/>
  <c r="L27" i="8"/>
  <c r="D13" i="8" s="1"/>
  <c r="K27" i="8"/>
  <c r="E12" i="8" s="1"/>
  <c r="J27" i="8"/>
  <c r="D12" i="8" s="1"/>
  <c r="I27" i="8"/>
  <c r="E11" i="8" s="1"/>
  <c r="H27" i="8"/>
  <c r="D11" i="8" s="1"/>
  <c r="G27" i="8"/>
  <c r="C13" i="8" s="1"/>
  <c r="F27" i="8"/>
  <c r="B13" i="8" s="1"/>
  <c r="E27" i="8"/>
  <c r="C12" i="8" s="1"/>
  <c r="D27" i="8"/>
  <c r="B12" i="8" s="1"/>
  <c r="C27" i="8"/>
  <c r="C11" i="8" s="1"/>
  <c r="B27" i="8"/>
  <c r="B11" i="8" s="1"/>
  <c r="F13" i="8" l="1"/>
  <c r="F14" i="9"/>
  <c r="B14" i="8"/>
  <c r="G14" i="9"/>
  <c r="G12" i="8"/>
  <c r="D14" i="8"/>
  <c r="F12" i="8"/>
  <c r="C14" i="8"/>
  <c r="G13" i="8"/>
  <c r="E14" i="8"/>
  <c r="F11" i="8"/>
  <c r="G11" i="8"/>
  <c r="M27" i="7"/>
  <c r="E13" i="7" s="1"/>
  <c r="L27" i="7"/>
  <c r="D13" i="7" s="1"/>
  <c r="K27" i="7"/>
  <c r="E12" i="7" s="1"/>
  <c r="J27" i="7"/>
  <c r="D12" i="7" s="1"/>
  <c r="I27" i="7"/>
  <c r="E11" i="7" s="1"/>
  <c r="H27" i="7"/>
  <c r="D11" i="7" s="1"/>
  <c r="G27" i="7"/>
  <c r="C13" i="7" s="1"/>
  <c r="F27" i="7"/>
  <c r="B13" i="7" s="1"/>
  <c r="E27" i="7"/>
  <c r="C12" i="7" s="1"/>
  <c r="D27" i="7"/>
  <c r="B12" i="7" s="1"/>
  <c r="C27" i="7"/>
  <c r="C11" i="7" s="1"/>
  <c r="B27" i="7"/>
  <c r="B11" i="7" s="1"/>
  <c r="F14" i="8" l="1"/>
  <c r="G14" i="8"/>
  <c r="F11" i="7"/>
  <c r="D14" i="7"/>
  <c r="F13" i="7"/>
  <c r="G13" i="7"/>
  <c r="E14" i="7"/>
  <c r="C14" i="7"/>
  <c r="G12" i="7"/>
  <c r="F12" i="7"/>
  <c r="B14" i="7"/>
  <c r="G11" i="7"/>
  <c r="M27" i="6"/>
  <c r="L27" i="6"/>
  <c r="D13" i="6" s="1"/>
  <c r="K27" i="6"/>
  <c r="E12" i="6" s="1"/>
  <c r="J27" i="6"/>
  <c r="D12" i="6" s="1"/>
  <c r="I27" i="6"/>
  <c r="E11" i="6" s="1"/>
  <c r="H27" i="6"/>
  <c r="D11" i="6" s="1"/>
  <c r="G27" i="6"/>
  <c r="F27" i="6"/>
  <c r="E27" i="6"/>
  <c r="D27" i="6"/>
  <c r="B12" i="6" s="1"/>
  <c r="C27" i="6"/>
  <c r="C11" i="6" s="1"/>
  <c r="B27" i="6"/>
  <c r="B11" i="6" s="1"/>
  <c r="E13" i="6"/>
  <c r="C13" i="6"/>
  <c r="B13" i="6"/>
  <c r="C12" i="6"/>
  <c r="F14" i="7" l="1"/>
  <c r="F13" i="6"/>
  <c r="G13" i="6"/>
  <c r="C14" i="6"/>
  <c r="B14" i="6"/>
  <c r="D14" i="6"/>
  <c r="G12" i="6"/>
  <c r="G14" i="7"/>
  <c r="F12" i="6"/>
  <c r="E14" i="6"/>
  <c r="F11" i="6"/>
  <c r="G11" i="6"/>
  <c r="M27" i="5"/>
  <c r="L27" i="5"/>
  <c r="D13" i="5" s="1"/>
  <c r="K27" i="5"/>
  <c r="E12" i="5" s="1"/>
  <c r="J27" i="5"/>
  <c r="D12" i="5" s="1"/>
  <c r="I27" i="5"/>
  <c r="E11" i="5" s="1"/>
  <c r="H27" i="5"/>
  <c r="D11" i="5" s="1"/>
  <c r="G27" i="5"/>
  <c r="F27" i="5"/>
  <c r="E27" i="5"/>
  <c r="C12" i="5" s="1"/>
  <c r="D27" i="5"/>
  <c r="B12" i="5" s="1"/>
  <c r="C27" i="5"/>
  <c r="C11" i="5" s="1"/>
  <c r="B27" i="5"/>
  <c r="B11" i="5" s="1"/>
  <c r="E13" i="5"/>
  <c r="C13" i="5"/>
  <c r="B13" i="5"/>
  <c r="G14" i="6" l="1"/>
  <c r="F14" i="6"/>
  <c r="E14" i="5"/>
  <c r="G12" i="5"/>
  <c r="G13" i="5"/>
  <c r="C14" i="5"/>
  <c r="F13" i="5"/>
  <c r="D14" i="5"/>
  <c r="B14" i="5"/>
  <c r="F12" i="5"/>
  <c r="F11" i="5"/>
  <c r="G11" i="5"/>
  <c r="M27" i="4"/>
  <c r="E13" i="4" s="1"/>
  <c r="L27" i="4"/>
  <c r="D13" i="4" s="1"/>
  <c r="K27" i="4"/>
  <c r="E12" i="4" s="1"/>
  <c r="J27" i="4"/>
  <c r="D12" i="4" s="1"/>
  <c r="I27" i="4"/>
  <c r="E11" i="4" s="1"/>
  <c r="H27" i="4"/>
  <c r="D11" i="4" s="1"/>
  <c r="G27" i="4"/>
  <c r="C13" i="4" s="1"/>
  <c r="F27" i="4"/>
  <c r="B13" i="4" s="1"/>
  <c r="E27" i="4"/>
  <c r="C12" i="4" s="1"/>
  <c r="D27" i="4"/>
  <c r="B12" i="4" s="1"/>
  <c r="C27" i="4"/>
  <c r="C11" i="4" s="1"/>
  <c r="B27" i="4"/>
  <c r="B11" i="4" s="1"/>
  <c r="G14" i="5" l="1"/>
  <c r="D14" i="4"/>
  <c r="F14" i="5"/>
  <c r="G11" i="4"/>
  <c r="G13" i="4"/>
  <c r="E14" i="4"/>
  <c r="F13" i="4"/>
  <c r="F11" i="4"/>
  <c r="B14" i="4"/>
  <c r="C14" i="4"/>
  <c r="F12" i="4"/>
  <c r="G12" i="4"/>
  <c r="M27" i="3"/>
  <c r="E13" i="3" s="1"/>
  <c r="L27" i="3"/>
  <c r="D13" i="3" s="1"/>
  <c r="K27" i="3"/>
  <c r="E12" i="3" s="1"/>
  <c r="J27" i="3"/>
  <c r="D12" i="3" s="1"/>
  <c r="I27" i="3"/>
  <c r="E11" i="3" s="1"/>
  <c r="H27" i="3"/>
  <c r="D11" i="3" s="1"/>
  <c r="G27" i="3"/>
  <c r="F27" i="3"/>
  <c r="B13" i="3" s="1"/>
  <c r="E27" i="3"/>
  <c r="C12" i="3" s="1"/>
  <c r="D27" i="3"/>
  <c r="B12" i="3" s="1"/>
  <c r="C27" i="3"/>
  <c r="C11" i="3" s="1"/>
  <c r="B27" i="3"/>
  <c r="B11" i="3" s="1"/>
  <c r="C13" i="3"/>
  <c r="G14" i="4" l="1"/>
  <c r="C14" i="3"/>
  <c r="G12" i="3"/>
  <c r="E14" i="3"/>
  <c r="F14" i="4"/>
  <c r="F13" i="3"/>
  <c r="G13" i="3"/>
  <c r="F12" i="3"/>
  <c r="F11" i="3"/>
  <c r="D14" i="3"/>
  <c r="G11" i="3"/>
  <c r="B14" i="3"/>
  <c r="M27" i="2"/>
  <c r="E13" i="2" s="1"/>
  <c r="L27" i="2"/>
  <c r="D13" i="2" s="1"/>
  <c r="K27" i="2"/>
  <c r="E12" i="2" s="1"/>
  <c r="J27" i="2"/>
  <c r="D12" i="2" s="1"/>
  <c r="I27" i="2"/>
  <c r="E11" i="2" s="1"/>
  <c r="H27" i="2"/>
  <c r="D11" i="2" s="1"/>
  <c r="G27" i="2"/>
  <c r="C13" i="2" s="1"/>
  <c r="F27" i="2"/>
  <c r="B13" i="2" s="1"/>
  <c r="E27" i="2"/>
  <c r="C12" i="2" s="1"/>
  <c r="D27" i="2"/>
  <c r="B12" i="2" s="1"/>
  <c r="C27" i="2"/>
  <c r="C11" i="2" s="1"/>
  <c r="B27" i="2"/>
  <c r="B11" i="2" s="1"/>
  <c r="G14" i="3" l="1"/>
  <c r="F14" i="3"/>
  <c r="D14" i="2"/>
  <c r="B14" i="2"/>
  <c r="F13" i="2"/>
  <c r="G12" i="2"/>
  <c r="E14" i="2"/>
  <c r="G13" i="2"/>
  <c r="F12" i="2"/>
  <c r="C14" i="2"/>
  <c r="F11" i="2"/>
  <c r="G11" i="2"/>
  <c r="M27" i="1"/>
  <c r="E13" i="1" s="1"/>
  <c r="L27" i="1"/>
  <c r="D13" i="1" s="1"/>
  <c r="K27" i="1"/>
  <c r="E12" i="1" s="1"/>
  <c r="J27" i="1"/>
  <c r="D12" i="1" s="1"/>
  <c r="I27" i="1"/>
  <c r="E11" i="1" s="1"/>
  <c r="H27" i="1"/>
  <c r="D11" i="1" s="1"/>
  <c r="G27" i="1"/>
  <c r="F27" i="1"/>
  <c r="B13" i="1" s="1"/>
  <c r="E27" i="1"/>
  <c r="C12" i="1" s="1"/>
  <c r="D27" i="1"/>
  <c r="B12" i="1" s="1"/>
  <c r="C27" i="1"/>
  <c r="C11" i="1" s="1"/>
  <c r="B27" i="1"/>
  <c r="B11" i="1" s="1"/>
  <c r="C13" i="1"/>
  <c r="C14" i="1" l="1"/>
  <c r="G14" i="2"/>
  <c r="F13" i="1"/>
  <c r="G13" i="1"/>
  <c r="F14" i="2"/>
  <c r="D14" i="1"/>
  <c r="G12" i="1"/>
  <c r="F12" i="1"/>
  <c r="B14" i="1"/>
  <c r="E14" i="1"/>
  <c r="F11" i="1"/>
  <c r="G11" i="1"/>
  <c r="G14" i="1" l="1"/>
  <c r="F14" i="1"/>
</calcChain>
</file>

<file path=xl/sharedStrings.xml><?xml version="1.0" encoding="utf-8"?>
<sst xmlns="http://schemas.openxmlformats.org/spreadsheetml/2006/main" count="624" uniqueCount="51">
  <si>
    <t>Tall spesifisert på art, fylke og utsett</t>
  </si>
  <si>
    <t>Kilde: Fiskeridirektoratet, Biomasseregisteret</t>
  </si>
  <si>
    <t>Laks</t>
  </si>
  <si>
    <t>Regnbueørret</t>
  </si>
  <si>
    <t>Totalt</t>
  </si>
  <si>
    <t>Art</t>
  </si>
  <si>
    <t>Antall</t>
  </si>
  <si>
    <t>Mengde</t>
  </si>
  <si>
    <t>Tidligere utsett</t>
  </si>
  <si>
    <t>Fjorårets utsett</t>
  </si>
  <si>
    <t>Årets utsett</t>
  </si>
  <si>
    <t>Fylke</t>
  </si>
  <si>
    <t>Troms og Finnmark</t>
  </si>
  <si>
    <t>Nordland</t>
  </si>
  <si>
    <t>Trøndelag</t>
  </si>
  <si>
    <t>Møre og Romsdal</t>
  </si>
  <si>
    <t>Vestland</t>
  </si>
  <si>
    <t>Rogaland og Agder</t>
  </si>
  <si>
    <t>Forklaring:</t>
  </si>
  <si>
    <t>Uttak = All fisk innrapportert tatt ut av merdene, eksklusiv fisk som er flyttet eller solgt levende</t>
  </si>
  <si>
    <t>Rundvekt = Whole fish equivalent (WFE)</t>
  </si>
  <si>
    <t xml:space="preserve">Omregningsfaktor = Vi har benyttet omregningsfaktor fra NS 9417:2012. </t>
  </si>
  <si>
    <t>Uttak av slaktet fisk 2021 (FYLKE)</t>
  </si>
  <si>
    <t>Innrapporterte uttak av slaktet fisk i januar 2021 fordelt på utsettsår. Antall i 1000 stk</t>
  </si>
  <si>
    <t>Innrapportert uttak av slaktet fisk i januar 2021 fordelt på utsettsår og fylke. Antall i 1000 stk, og mengde i tonn rundvekt.</t>
  </si>
  <si>
    <t>Innrapporterte uttak av slaktet fisk i februar 2021 fordelt på utsettsår. Antall i 1000 stk</t>
  </si>
  <si>
    <t>Innrapportert uttak av slaktet fisk i februar 2021 fordelt på utsettsår og fylke. Antall i 1000 stk, og mengde i tonn rundvekt.</t>
  </si>
  <si>
    <t>Innrapporterte uttak av slaktet fisk i mars 2021 fordelt på utsettsår. Antall i 1000 stk</t>
  </si>
  <si>
    <t>Innrapportert uttak av slaktet fisk i mars 2021 fordelt på utsettsår og fylke. Antall i 1000 stk, og mengde i tonn rundvekt.</t>
  </si>
  <si>
    <t>Innrapporterte uttak av slaktet fisk i april 2021 fordelt på utsettsår. Antall i 1000 stk</t>
  </si>
  <si>
    <t>Innrapportert uttak av slaktet fisk i april 2021 fordelt på utsettsår og fylke. Antall i 1000 stk, og mengde i tonn rundvekt.</t>
  </si>
  <si>
    <t>Innrapporterte uttak av slaktet fisk i mai 2021 fordelt på utsettsår. Antall i 1000 stk</t>
  </si>
  <si>
    <t>Innrapportert uttak av slaktet fisk i mai 2021 fordelt på utsettsår og fylke. Antall i 1000 stk, og mengde i tonn rundvekt.</t>
  </si>
  <si>
    <t>Innrapporterte uttak av slaktet fisk i juni 2021 fordelt på utsettsår. Antall i 1000 stk</t>
  </si>
  <si>
    <t>Innrapportert uttak av slaktet fisk i juni 2021 fordelt på utsettsår og fylke. Antall i 1000 stk, og mengde i tonn rundvekt.</t>
  </si>
  <si>
    <t>Innrapporterte uttak av slaktet fisk i juli 2021 fordelt på utsettsår. Antall i 1000 stk</t>
  </si>
  <si>
    <t>Innrapportert uttak av slaktet fisk i juli 2021 fordelt på utsettsår og fylke. Antall i 1000 stk, og mengde i tonn rundvekt.</t>
  </si>
  <si>
    <t>Innrapporterte uttak av slaktet fisk i august 2021 fordelt på utsettsår. Antall i 1000 stk</t>
  </si>
  <si>
    <t>Innrapportert uttak av slaktet fisk i august 2021 fordelt på utsettsår og fylke. Antall i 1000 stk, og mengde i tonn rundvekt.</t>
  </si>
  <si>
    <t>Innrapporterte uttak av slaktet fisk i september 2021 fordelt på utsettsår. Antall i 1000 stk</t>
  </si>
  <si>
    <t>Innrapportert uttak av slaktet fisk i september 2021 fordelt på utsettsår og fylke. Antall i 1000 stk, og mengde i tonn rundvekt.</t>
  </si>
  <si>
    <t>Innrapporterte uttak av slaktet fisk i oktober 2021 fordelt på utsettsår. Antall i 1000 stk</t>
  </si>
  <si>
    <t>Innrapportert uttak av slaktet fisk i oktober 2021 fordelt på utsettsår og fylke. Antall i 1000 stk, og mengde i tonn rundvekt.</t>
  </si>
  <si>
    <t>Innrapporterte uttak av slaktet fisk i november 2021 fordelt på utsettsår. Antall i 1000 stk</t>
  </si>
  <si>
    <t>Innrapportert uttak av slaktet fisk i november 2021 fordelt på utsettsår og fylke. Antall i 1000 stk, og mengde i tonn rundvekt.</t>
  </si>
  <si>
    <t>Innrapporterte uttak av slaktet fisk i desember 2021 fordelt på utsettsår. Antall i 1000 stk</t>
  </si>
  <si>
    <t>Innrapportert uttak av slaktet fisk i desember 2021 fordelt på utsettsår og fylke. Antall i 1000 stk, og mengde i tonn rundvekt.</t>
  </si>
  <si>
    <t>Innrapporterte data pr. 21.04.2022</t>
  </si>
  <si>
    <t>Innrapporterte data pr. 26.04.2022</t>
  </si>
  <si>
    <t>Innrapporterte data pr. 19.05.2022</t>
  </si>
  <si>
    <t>Innrapporterte data pr.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</si>
</sst>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mmmm\ yyyy;@"/>
  </numFmts>
  <fonts count="1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4"/>
      <color theme="3" tint="0.39997558519241921"/>
      <name val="Arial"/>
      <family val="2"/>
    </font>
    <font>
      <b/>
      <sz val="14"/>
      <name val="Arial"/>
      <family val="2"/>
    </font>
    <font>
      <b/>
      <sz val="10"/>
      <color theme="3" tint="0.39997558519241921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/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11" fillId="2" borderId="3" xfId="0" applyFont="1" applyFill="1" applyBorder="1"/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8" fillId="0" borderId="9" xfId="0" applyFont="1" applyFill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3" fontId="8" fillId="0" borderId="12" xfId="0" applyNumberFormat="1" applyFont="1" applyBorder="1"/>
    <xf numFmtId="3" fontId="8" fillId="0" borderId="13" xfId="0" applyNumberFormat="1" applyFont="1" applyBorder="1"/>
    <xf numFmtId="0" fontId="8" fillId="0" borderId="14" xfId="0" applyFont="1" applyFill="1" applyBorder="1"/>
    <xf numFmtId="3" fontId="8" fillId="0" borderId="15" xfId="0" applyNumberFormat="1" applyFont="1" applyBorder="1"/>
    <xf numFmtId="3" fontId="8" fillId="0" borderId="16" xfId="0" applyNumberFormat="1" applyFont="1" applyBorder="1"/>
    <xf numFmtId="3" fontId="8" fillId="0" borderId="17" xfId="0" applyNumberFormat="1" applyFont="1" applyBorder="1"/>
    <xf numFmtId="3" fontId="8" fillId="0" borderId="18" xfId="0" applyNumberFormat="1" applyFont="1" applyBorder="1"/>
    <xf numFmtId="0" fontId="8" fillId="0" borderId="19" xfId="0" applyFont="1" applyFill="1" applyBorder="1"/>
    <xf numFmtId="3" fontId="8" fillId="0" borderId="20" xfId="0" applyNumberFormat="1" applyFont="1" applyBorder="1"/>
    <xf numFmtId="3" fontId="8" fillId="0" borderId="21" xfId="0" applyNumberFormat="1" applyFont="1" applyBorder="1"/>
    <xf numFmtId="3" fontId="8" fillId="0" borderId="22" xfId="0" applyNumberFormat="1" applyFont="1" applyBorder="1"/>
    <xf numFmtId="3" fontId="8" fillId="0" borderId="23" xfId="0" applyNumberFormat="1" applyFont="1" applyBorder="1"/>
    <xf numFmtId="3" fontId="11" fillId="2" borderId="6" xfId="0" applyNumberFormat="1" applyFont="1" applyFill="1" applyBorder="1"/>
    <xf numFmtId="3" fontId="11" fillId="2" borderId="24" xfId="0" applyNumberFormat="1" applyFont="1" applyFill="1" applyBorder="1"/>
    <xf numFmtId="3" fontId="11" fillId="2" borderId="25" xfId="0" applyNumberFormat="1" applyFont="1" applyFill="1" applyBorder="1"/>
    <xf numFmtId="3" fontId="11" fillId="2" borderId="7" xfId="0" applyNumberFormat="1" applyFont="1" applyFill="1" applyBorder="1"/>
    <xf numFmtId="0" fontId="12" fillId="0" borderId="0" xfId="0" applyFont="1"/>
    <xf numFmtId="0" fontId="8" fillId="0" borderId="13" xfId="0" applyFont="1" applyBorder="1"/>
    <xf numFmtId="0" fontId="8" fillId="0" borderId="23" xfId="0" applyFont="1" applyBorder="1"/>
    <xf numFmtId="1" fontId="8" fillId="0" borderId="23" xfId="0" applyNumberFormat="1" applyFont="1" applyBorder="1"/>
    <xf numFmtId="0" fontId="8" fillId="0" borderId="27" xfId="0" applyFont="1" applyFill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0" fontId="8" fillId="0" borderId="30" xfId="0" applyFont="1" applyBorder="1"/>
    <xf numFmtId="0" fontId="11" fillId="2" borderId="31" xfId="0" applyFont="1" applyFill="1" applyBorder="1"/>
    <xf numFmtId="0" fontId="13" fillId="0" borderId="0" xfId="0" applyFont="1"/>
    <xf numFmtId="0" fontId="14" fillId="0" borderId="0" xfId="0" applyFont="1"/>
    <xf numFmtId="0" fontId="14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47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23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19534.599999999999</v>
      </c>
      <c r="C11" s="28">
        <f>C27</f>
        <v>102513.1</v>
      </c>
      <c r="D11" s="27">
        <f>H27</f>
        <v>578.09999999999991</v>
      </c>
      <c r="E11" s="29">
        <f>I27</f>
        <v>2387.9</v>
      </c>
      <c r="F11" s="27">
        <f t="shared" ref="F11:G13" si="0">B11+D11</f>
        <v>20112.699999999997</v>
      </c>
      <c r="G11" s="30">
        <f t="shared" si="0"/>
        <v>104901</v>
      </c>
    </row>
    <row r="12" spans="1:9" x14ac:dyDescent="0.2">
      <c r="A12" s="31" t="s">
        <v>9</v>
      </c>
      <c r="B12" s="32">
        <f>D27</f>
        <v>3955.2</v>
      </c>
      <c r="C12" s="33">
        <f>E27</f>
        <v>16686.099999999999</v>
      </c>
      <c r="D12" s="32">
        <f>J27</f>
        <v>843</v>
      </c>
      <c r="E12" s="34">
        <f>K27</f>
        <v>3107</v>
      </c>
      <c r="F12" s="32">
        <f t="shared" si="0"/>
        <v>4798.2</v>
      </c>
      <c r="G12" s="35">
        <f t="shared" si="0"/>
        <v>19793.099999999999</v>
      </c>
    </row>
    <row r="13" spans="1:9" x14ac:dyDescent="0.2">
      <c r="A13" s="36" t="s">
        <v>10</v>
      </c>
      <c r="B13" s="37">
        <f>F27</f>
        <v>0</v>
      </c>
      <c r="C13" s="38">
        <f>G27</f>
        <v>0</v>
      </c>
      <c r="D13" s="37">
        <f>L27</f>
        <v>0</v>
      </c>
      <c r="E13" s="39">
        <f>M27</f>
        <v>0</v>
      </c>
      <c r="F13" s="32">
        <f t="shared" si="0"/>
        <v>0</v>
      </c>
      <c r="G13" s="40">
        <f t="shared" si="0"/>
        <v>0</v>
      </c>
    </row>
    <row r="14" spans="1:9" s="19" customFormat="1" x14ac:dyDescent="0.2">
      <c r="A14" s="20" t="s">
        <v>4</v>
      </c>
      <c r="B14" s="41">
        <f t="shared" ref="B14:G14" si="1">SUM(B11:B13)</f>
        <v>23489.8</v>
      </c>
      <c r="C14" s="42">
        <f t="shared" si="1"/>
        <v>119199.20000000001</v>
      </c>
      <c r="D14" s="41">
        <f t="shared" si="1"/>
        <v>1421.1</v>
      </c>
      <c r="E14" s="43">
        <f t="shared" si="1"/>
        <v>5494.9</v>
      </c>
      <c r="F14" s="41">
        <f t="shared" si="1"/>
        <v>24910.899999999998</v>
      </c>
      <c r="G14" s="44">
        <f t="shared" si="1"/>
        <v>124694.1</v>
      </c>
    </row>
    <row r="17" spans="1:13" s="19" customFormat="1" ht="15.75" x14ac:dyDescent="0.25">
      <c r="A17" s="18" t="s">
        <v>24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4608.2</v>
      </c>
      <c r="C21" s="29">
        <v>22572.9</v>
      </c>
      <c r="D21" s="27">
        <v>418</v>
      </c>
      <c r="E21" s="29">
        <v>1734.7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4145.3999999999996</v>
      </c>
      <c r="C22" s="39">
        <v>22384.7</v>
      </c>
      <c r="D22" s="37">
        <v>303.2</v>
      </c>
      <c r="E22" s="39">
        <v>1353.7</v>
      </c>
      <c r="F22" s="37">
        <v>0</v>
      </c>
      <c r="G22" s="47">
        <v>0</v>
      </c>
      <c r="H22" s="37">
        <v>63</v>
      </c>
      <c r="I22" s="39">
        <v>235.4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5020.3999999999996</v>
      </c>
      <c r="C23" s="39">
        <v>26960.1</v>
      </c>
      <c r="D23" s="37">
        <v>2</v>
      </c>
      <c r="E23" s="39">
        <v>9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421.2</v>
      </c>
      <c r="C24" s="39">
        <v>2417</v>
      </c>
      <c r="D24" s="37">
        <v>857</v>
      </c>
      <c r="E24" s="39">
        <v>3320.6</v>
      </c>
      <c r="F24" s="37">
        <v>0</v>
      </c>
      <c r="G24" s="48">
        <v>0</v>
      </c>
      <c r="H24" s="37">
        <v>137.69999999999999</v>
      </c>
      <c r="I24" s="39">
        <v>537.79999999999995</v>
      </c>
      <c r="J24" s="37">
        <v>86.9</v>
      </c>
      <c r="K24" s="39">
        <v>329.3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4130.2</v>
      </c>
      <c r="C25" s="39">
        <v>21584</v>
      </c>
      <c r="D25" s="37">
        <v>2375</v>
      </c>
      <c r="E25" s="39">
        <v>10268.1</v>
      </c>
      <c r="F25" s="37">
        <v>0</v>
      </c>
      <c r="G25" s="47">
        <v>0</v>
      </c>
      <c r="H25" s="37">
        <v>377.4</v>
      </c>
      <c r="I25" s="39">
        <v>1614.7</v>
      </c>
      <c r="J25" s="37">
        <v>756.1</v>
      </c>
      <c r="K25" s="39">
        <v>2777.7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1209.2</v>
      </c>
      <c r="C26" s="51">
        <v>6594.4</v>
      </c>
      <c r="D26" s="50">
        <v>0</v>
      </c>
      <c r="E26" s="51">
        <v>0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19534.599999999999</v>
      </c>
      <c r="C27" s="43">
        <f t="shared" si="2"/>
        <v>102513.1</v>
      </c>
      <c r="D27" s="41">
        <f t="shared" si="2"/>
        <v>3955.2</v>
      </c>
      <c r="E27" s="43">
        <f t="shared" si="2"/>
        <v>16686.099999999999</v>
      </c>
      <c r="F27" s="41">
        <f t="shared" si="2"/>
        <v>0</v>
      </c>
      <c r="G27" s="44">
        <f t="shared" si="2"/>
        <v>0</v>
      </c>
      <c r="H27" s="41">
        <f t="shared" si="2"/>
        <v>578.09999999999991</v>
      </c>
      <c r="I27" s="43">
        <f t="shared" si="2"/>
        <v>2387.9</v>
      </c>
      <c r="J27" s="41">
        <f t="shared" si="2"/>
        <v>843</v>
      </c>
      <c r="K27" s="43">
        <f t="shared" si="2"/>
        <v>3107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50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41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3.4</v>
      </c>
      <c r="C11" s="28">
        <f>C27</f>
        <v>33.799999999999997</v>
      </c>
      <c r="D11" s="27">
        <f>H27</f>
        <v>0</v>
      </c>
      <c r="E11" s="29">
        <f>I27</f>
        <v>0</v>
      </c>
      <c r="F11" s="27">
        <f t="shared" ref="F11:G13" si="0">B11+D11</f>
        <v>3.4</v>
      </c>
      <c r="G11" s="30">
        <f t="shared" si="0"/>
        <v>33.799999999999997</v>
      </c>
    </row>
    <row r="12" spans="1:9" x14ac:dyDescent="0.2">
      <c r="A12" s="31" t="s">
        <v>9</v>
      </c>
      <c r="B12" s="32">
        <f>D27</f>
        <v>30477.8</v>
      </c>
      <c r="C12" s="33">
        <f>E27</f>
        <v>149123</v>
      </c>
      <c r="D12" s="32">
        <f>J27</f>
        <v>1709.6000000000001</v>
      </c>
      <c r="E12" s="34">
        <f>K27</f>
        <v>7604.3</v>
      </c>
      <c r="F12" s="32">
        <f t="shared" si="0"/>
        <v>32187.399999999998</v>
      </c>
      <c r="G12" s="35">
        <f t="shared" si="0"/>
        <v>156727.29999999999</v>
      </c>
    </row>
    <row r="13" spans="1:9" x14ac:dyDescent="0.2">
      <c r="A13" s="36" t="s">
        <v>10</v>
      </c>
      <c r="B13" s="37">
        <f>F27</f>
        <v>361.29999999999995</v>
      </c>
      <c r="C13" s="38">
        <f>G27</f>
        <v>1322.2</v>
      </c>
      <c r="D13" s="37">
        <f>L27</f>
        <v>65.900000000000006</v>
      </c>
      <c r="E13" s="39">
        <f>M27</f>
        <v>189.4</v>
      </c>
      <c r="F13" s="32">
        <f t="shared" si="0"/>
        <v>427.19999999999993</v>
      </c>
      <c r="G13" s="40">
        <f t="shared" si="0"/>
        <v>1511.6000000000001</v>
      </c>
    </row>
    <row r="14" spans="1:9" s="19" customFormat="1" x14ac:dyDescent="0.2">
      <c r="A14" s="20" t="s">
        <v>4</v>
      </c>
      <c r="B14" s="41">
        <f t="shared" ref="B14:G14" si="1">SUM(B11:B13)</f>
        <v>30842.5</v>
      </c>
      <c r="C14" s="42">
        <f t="shared" si="1"/>
        <v>150479</v>
      </c>
      <c r="D14" s="41">
        <f t="shared" si="1"/>
        <v>1775.5000000000002</v>
      </c>
      <c r="E14" s="43">
        <f t="shared" si="1"/>
        <v>7793.7</v>
      </c>
      <c r="F14" s="41">
        <f t="shared" si="1"/>
        <v>32618</v>
      </c>
      <c r="G14" s="44">
        <f t="shared" si="1"/>
        <v>158272.69999999998</v>
      </c>
    </row>
    <row r="17" spans="1:13" s="19" customFormat="1" ht="15.75" x14ac:dyDescent="0.25">
      <c r="A17" s="18" t="s">
        <v>42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0</v>
      </c>
      <c r="C21" s="29">
        <v>0</v>
      </c>
      <c r="D21" s="27">
        <v>8953</v>
      </c>
      <c r="E21" s="29">
        <v>46126.5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0</v>
      </c>
      <c r="C22" s="39">
        <v>0</v>
      </c>
      <c r="D22" s="37">
        <v>7007.4</v>
      </c>
      <c r="E22" s="39">
        <v>34335.9</v>
      </c>
      <c r="F22" s="37">
        <v>5.6</v>
      </c>
      <c r="G22" s="47">
        <v>64.2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3.4</v>
      </c>
      <c r="C23" s="39">
        <v>33.799999999999997</v>
      </c>
      <c r="D23" s="37">
        <v>4362.6000000000004</v>
      </c>
      <c r="E23" s="39">
        <v>21016.3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0</v>
      </c>
      <c r="C24" s="39">
        <v>0</v>
      </c>
      <c r="D24" s="37">
        <v>4389.5</v>
      </c>
      <c r="E24" s="39">
        <v>22851.200000000001</v>
      </c>
      <c r="F24" s="37">
        <v>0</v>
      </c>
      <c r="G24" s="48">
        <v>0</v>
      </c>
      <c r="H24" s="37">
        <v>0</v>
      </c>
      <c r="I24" s="39">
        <v>0</v>
      </c>
      <c r="J24" s="37">
        <v>255.2</v>
      </c>
      <c r="K24" s="39">
        <v>1158.5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0</v>
      </c>
      <c r="C25" s="39">
        <v>0</v>
      </c>
      <c r="D25" s="37">
        <v>3780.5</v>
      </c>
      <c r="E25" s="39">
        <v>16351.1</v>
      </c>
      <c r="F25" s="37">
        <v>85.5</v>
      </c>
      <c r="G25" s="47">
        <v>350</v>
      </c>
      <c r="H25" s="37">
        <v>0</v>
      </c>
      <c r="I25" s="39">
        <v>0</v>
      </c>
      <c r="J25" s="37">
        <v>1373.5</v>
      </c>
      <c r="K25" s="39">
        <v>6137.6</v>
      </c>
      <c r="L25" s="37">
        <v>65.900000000000006</v>
      </c>
      <c r="M25" s="47">
        <v>189.4</v>
      </c>
    </row>
    <row r="26" spans="1:13" x14ac:dyDescent="0.2">
      <c r="A26" s="49" t="s">
        <v>17</v>
      </c>
      <c r="B26" s="50">
        <v>0</v>
      </c>
      <c r="C26" s="51">
        <v>0</v>
      </c>
      <c r="D26" s="50">
        <v>1984.8</v>
      </c>
      <c r="E26" s="51">
        <v>8442</v>
      </c>
      <c r="F26" s="50">
        <v>270.2</v>
      </c>
      <c r="G26" s="52">
        <v>908</v>
      </c>
      <c r="H26" s="50">
        <v>0</v>
      </c>
      <c r="I26" s="51">
        <v>0</v>
      </c>
      <c r="J26" s="50">
        <v>80.900000000000006</v>
      </c>
      <c r="K26" s="51">
        <v>308.2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3.4</v>
      </c>
      <c r="C27" s="43">
        <f t="shared" si="2"/>
        <v>33.799999999999997</v>
      </c>
      <c r="D27" s="41">
        <f t="shared" si="2"/>
        <v>30477.8</v>
      </c>
      <c r="E27" s="43">
        <f t="shared" si="2"/>
        <v>149123</v>
      </c>
      <c r="F27" s="41">
        <f t="shared" si="2"/>
        <v>361.29999999999995</v>
      </c>
      <c r="G27" s="44">
        <f t="shared" si="2"/>
        <v>1322.2</v>
      </c>
      <c r="H27" s="41">
        <f t="shared" si="2"/>
        <v>0</v>
      </c>
      <c r="I27" s="43">
        <f t="shared" si="2"/>
        <v>0</v>
      </c>
      <c r="J27" s="41">
        <f t="shared" si="2"/>
        <v>1709.6000000000001</v>
      </c>
      <c r="K27" s="43">
        <f t="shared" si="2"/>
        <v>7604.3</v>
      </c>
      <c r="L27" s="41">
        <f t="shared" si="2"/>
        <v>65.900000000000006</v>
      </c>
      <c r="M27" s="44">
        <f t="shared" si="2"/>
        <v>189.4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50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43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22.9</v>
      </c>
      <c r="C11" s="28">
        <f>C27</f>
        <v>134</v>
      </c>
      <c r="D11" s="27">
        <f>H27</f>
        <v>50.2</v>
      </c>
      <c r="E11" s="29">
        <f>I27</f>
        <v>358.2</v>
      </c>
      <c r="F11" s="27">
        <f t="shared" ref="F11:G13" si="0">B11+D11</f>
        <v>73.099999999999994</v>
      </c>
      <c r="G11" s="30">
        <f t="shared" si="0"/>
        <v>492.2</v>
      </c>
    </row>
    <row r="12" spans="1:9" x14ac:dyDescent="0.2">
      <c r="A12" s="31" t="s">
        <v>9</v>
      </c>
      <c r="B12" s="32">
        <f>D27</f>
        <v>29858.6</v>
      </c>
      <c r="C12" s="33">
        <f>E27</f>
        <v>151448.20000000001</v>
      </c>
      <c r="D12" s="32">
        <f>J27</f>
        <v>1583.6</v>
      </c>
      <c r="E12" s="34">
        <f>K27</f>
        <v>7331</v>
      </c>
      <c r="F12" s="32">
        <f t="shared" si="0"/>
        <v>31442.199999999997</v>
      </c>
      <c r="G12" s="35">
        <f t="shared" si="0"/>
        <v>158779.20000000001</v>
      </c>
    </row>
    <row r="13" spans="1:9" x14ac:dyDescent="0.2">
      <c r="A13" s="36" t="s">
        <v>10</v>
      </c>
      <c r="B13" s="37">
        <f>F27</f>
        <v>1148.5999999999999</v>
      </c>
      <c r="C13" s="38">
        <f>G27</f>
        <v>4063.1</v>
      </c>
      <c r="D13" s="37">
        <f>L27</f>
        <v>352.3</v>
      </c>
      <c r="E13" s="39">
        <f>M27</f>
        <v>1236.5999999999999</v>
      </c>
      <c r="F13" s="32">
        <f t="shared" si="0"/>
        <v>1500.8999999999999</v>
      </c>
      <c r="G13" s="40">
        <f t="shared" si="0"/>
        <v>5299.7</v>
      </c>
    </row>
    <row r="14" spans="1:9" s="19" customFormat="1" x14ac:dyDescent="0.2">
      <c r="A14" s="20" t="s">
        <v>4</v>
      </c>
      <c r="B14" s="41">
        <f t="shared" ref="B14:G14" si="1">SUM(B11:B13)</f>
        <v>31030.1</v>
      </c>
      <c r="C14" s="42">
        <f t="shared" si="1"/>
        <v>155645.30000000002</v>
      </c>
      <c r="D14" s="41">
        <f t="shared" si="1"/>
        <v>1986.1</v>
      </c>
      <c r="E14" s="43">
        <f t="shared" si="1"/>
        <v>8925.7999999999993</v>
      </c>
      <c r="F14" s="41">
        <f t="shared" si="1"/>
        <v>33016.199999999997</v>
      </c>
      <c r="G14" s="44">
        <f t="shared" si="1"/>
        <v>164571.10000000003</v>
      </c>
    </row>
    <row r="17" spans="1:13" s="19" customFormat="1" ht="15.75" x14ac:dyDescent="0.25">
      <c r="A17" s="18" t="s">
        <v>44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0</v>
      </c>
      <c r="C21" s="29">
        <v>0</v>
      </c>
      <c r="D21" s="27">
        <v>8400</v>
      </c>
      <c r="E21" s="29">
        <v>45323.6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3</v>
      </c>
      <c r="C22" s="39">
        <v>11.5</v>
      </c>
      <c r="D22" s="37">
        <v>7214.7</v>
      </c>
      <c r="E22" s="39">
        <v>35106.699999999997</v>
      </c>
      <c r="F22" s="37">
        <v>22</v>
      </c>
      <c r="G22" s="47">
        <v>125.9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0</v>
      </c>
      <c r="C23" s="39">
        <v>0</v>
      </c>
      <c r="D23" s="37">
        <v>5862.9</v>
      </c>
      <c r="E23" s="39">
        <v>30517.7</v>
      </c>
      <c r="F23" s="37">
        <v>253.4</v>
      </c>
      <c r="G23" s="47">
        <v>907.9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19.899999999999999</v>
      </c>
      <c r="C24" s="39">
        <v>122.5</v>
      </c>
      <c r="D24" s="37">
        <v>1867.3</v>
      </c>
      <c r="E24" s="39">
        <v>10159.799999999999</v>
      </c>
      <c r="F24" s="37">
        <v>24.6</v>
      </c>
      <c r="G24" s="48">
        <v>83</v>
      </c>
      <c r="H24" s="37">
        <v>0</v>
      </c>
      <c r="I24" s="39">
        <v>0</v>
      </c>
      <c r="J24" s="37">
        <v>206.1</v>
      </c>
      <c r="K24" s="39">
        <v>994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0</v>
      </c>
      <c r="C25" s="39">
        <v>0</v>
      </c>
      <c r="D25" s="37">
        <v>3799.4</v>
      </c>
      <c r="E25" s="39">
        <v>17626.7</v>
      </c>
      <c r="F25" s="37">
        <v>780.1</v>
      </c>
      <c r="G25" s="47">
        <v>2654.4</v>
      </c>
      <c r="H25" s="37">
        <v>50.2</v>
      </c>
      <c r="I25" s="39">
        <v>358.2</v>
      </c>
      <c r="J25" s="37">
        <v>1302.0999999999999</v>
      </c>
      <c r="K25" s="39">
        <v>6000.3</v>
      </c>
      <c r="L25" s="37">
        <v>352.3</v>
      </c>
      <c r="M25" s="47">
        <v>1236.5999999999999</v>
      </c>
    </row>
    <row r="26" spans="1:13" x14ac:dyDescent="0.2">
      <c r="A26" s="49" t="s">
        <v>17</v>
      </c>
      <c r="B26" s="50">
        <v>0</v>
      </c>
      <c r="C26" s="51">
        <v>0</v>
      </c>
      <c r="D26" s="50">
        <v>2714.3</v>
      </c>
      <c r="E26" s="51">
        <v>12713.7</v>
      </c>
      <c r="F26" s="50">
        <v>68.5</v>
      </c>
      <c r="G26" s="52">
        <v>291.89999999999998</v>
      </c>
      <c r="H26" s="50">
        <v>0</v>
      </c>
      <c r="I26" s="51">
        <v>0</v>
      </c>
      <c r="J26" s="50">
        <v>75.400000000000006</v>
      </c>
      <c r="K26" s="51">
        <v>336.7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22.9</v>
      </c>
      <c r="C27" s="43">
        <f t="shared" si="2"/>
        <v>134</v>
      </c>
      <c r="D27" s="41">
        <f t="shared" si="2"/>
        <v>29858.6</v>
      </c>
      <c r="E27" s="43">
        <f t="shared" si="2"/>
        <v>151448.20000000001</v>
      </c>
      <c r="F27" s="41">
        <f t="shared" si="2"/>
        <v>1148.5999999999999</v>
      </c>
      <c r="G27" s="44">
        <f t="shared" si="2"/>
        <v>4063.1</v>
      </c>
      <c r="H27" s="41">
        <f t="shared" si="2"/>
        <v>50.2</v>
      </c>
      <c r="I27" s="43">
        <f t="shared" si="2"/>
        <v>358.2</v>
      </c>
      <c r="J27" s="41">
        <f t="shared" si="2"/>
        <v>1583.6</v>
      </c>
      <c r="K27" s="43">
        <f t="shared" si="2"/>
        <v>7331</v>
      </c>
      <c r="L27" s="41">
        <f t="shared" si="2"/>
        <v>352.3</v>
      </c>
      <c r="M27" s="44">
        <f t="shared" si="2"/>
        <v>1236.5999999999999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3"/>
  <sheetViews>
    <sheetView tabSelected="1"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50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45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0</v>
      </c>
      <c r="C11" s="28">
        <f>C27</f>
        <v>0</v>
      </c>
      <c r="D11" s="27">
        <f>H27</f>
        <v>11.1</v>
      </c>
      <c r="E11" s="29">
        <f>I27</f>
        <v>80</v>
      </c>
      <c r="F11" s="27">
        <f t="shared" ref="F11:G13" si="0">B11+D11</f>
        <v>11.1</v>
      </c>
      <c r="G11" s="30">
        <f t="shared" si="0"/>
        <v>80</v>
      </c>
    </row>
    <row r="12" spans="1:9" x14ac:dyDescent="0.2">
      <c r="A12" s="31" t="s">
        <v>9</v>
      </c>
      <c r="B12" s="32">
        <f>D27</f>
        <v>25091.699999999997</v>
      </c>
      <c r="C12" s="33">
        <f>E27</f>
        <v>126393.9</v>
      </c>
      <c r="D12" s="32">
        <f>J27</f>
        <v>1225.6000000000001</v>
      </c>
      <c r="E12" s="34">
        <f>K27</f>
        <v>5709.3</v>
      </c>
      <c r="F12" s="32">
        <f t="shared" si="0"/>
        <v>26317.299999999996</v>
      </c>
      <c r="G12" s="35">
        <f t="shared" si="0"/>
        <v>132103.19999999998</v>
      </c>
    </row>
    <row r="13" spans="1:9" x14ac:dyDescent="0.2">
      <c r="A13" s="36" t="s">
        <v>10</v>
      </c>
      <c r="B13" s="37">
        <f>F27</f>
        <v>2143.9</v>
      </c>
      <c r="C13" s="38">
        <f>G27</f>
        <v>7572.4999999999991</v>
      </c>
      <c r="D13" s="37">
        <f>L27</f>
        <v>589.20000000000005</v>
      </c>
      <c r="E13" s="39">
        <f>M27</f>
        <v>2206.6</v>
      </c>
      <c r="F13" s="32">
        <f t="shared" si="0"/>
        <v>2733.1000000000004</v>
      </c>
      <c r="G13" s="40">
        <f t="shared" si="0"/>
        <v>9779.0999999999985</v>
      </c>
    </row>
    <row r="14" spans="1:9" s="19" customFormat="1" x14ac:dyDescent="0.2">
      <c r="A14" s="20" t="s">
        <v>4</v>
      </c>
      <c r="B14" s="41">
        <f t="shared" ref="B14:G14" si="1">SUM(B11:B13)</f>
        <v>27235.599999999999</v>
      </c>
      <c r="C14" s="42">
        <f t="shared" si="1"/>
        <v>133966.39999999999</v>
      </c>
      <c r="D14" s="41">
        <f t="shared" si="1"/>
        <v>1825.9</v>
      </c>
      <c r="E14" s="43">
        <f t="shared" si="1"/>
        <v>7995.9</v>
      </c>
      <c r="F14" s="41">
        <f t="shared" si="1"/>
        <v>29061.499999999993</v>
      </c>
      <c r="G14" s="44">
        <f t="shared" si="1"/>
        <v>141962.29999999999</v>
      </c>
    </row>
    <row r="17" spans="1:13" s="19" customFormat="1" ht="15.75" x14ac:dyDescent="0.25">
      <c r="A17" s="18" t="s">
        <v>46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0</v>
      </c>
      <c r="C21" s="29">
        <v>0</v>
      </c>
      <c r="D21" s="27">
        <v>5522.7</v>
      </c>
      <c r="E21" s="29">
        <v>28736.9</v>
      </c>
      <c r="F21" s="27">
        <v>275.60000000000002</v>
      </c>
      <c r="G21" s="46">
        <v>921.4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0</v>
      </c>
      <c r="C22" s="39">
        <v>0</v>
      </c>
      <c r="D22" s="37">
        <v>6000.4</v>
      </c>
      <c r="E22" s="39">
        <v>28981.8</v>
      </c>
      <c r="F22" s="37">
        <v>71.900000000000006</v>
      </c>
      <c r="G22" s="47">
        <v>276.3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0</v>
      </c>
      <c r="C23" s="39">
        <v>0</v>
      </c>
      <c r="D23" s="37">
        <v>2531.3000000000002</v>
      </c>
      <c r="E23" s="39">
        <v>12471.3</v>
      </c>
      <c r="F23" s="37">
        <v>531.6</v>
      </c>
      <c r="G23" s="47">
        <v>1992.5</v>
      </c>
      <c r="H23" s="37">
        <v>0</v>
      </c>
      <c r="I23" s="39">
        <v>0</v>
      </c>
      <c r="J23" s="37">
        <v>17.399999999999999</v>
      </c>
      <c r="K23" s="39">
        <v>109.7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0</v>
      </c>
      <c r="C24" s="39">
        <v>0</v>
      </c>
      <c r="D24" s="37">
        <v>3321.5</v>
      </c>
      <c r="E24" s="39">
        <v>17507.8</v>
      </c>
      <c r="F24" s="37">
        <v>665.8</v>
      </c>
      <c r="G24" s="48">
        <v>2315.6999999999998</v>
      </c>
      <c r="H24" s="37">
        <v>0</v>
      </c>
      <c r="I24" s="39">
        <v>0</v>
      </c>
      <c r="J24" s="37">
        <v>100.6</v>
      </c>
      <c r="K24" s="39">
        <v>514.6</v>
      </c>
      <c r="L24" s="37">
        <v>168.5</v>
      </c>
      <c r="M24" s="47">
        <v>640.5</v>
      </c>
    </row>
    <row r="25" spans="1:13" x14ac:dyDescent="0.2">
      <c r="A25" s="36" t="s">
        <v>16</v>
      </c>
      <c r="B25" s="37">
        <v>0</v>
      </c>
      <c r="C25" s="39">
        <v>0</v>
      </c>
      <c r="D25" s="37">
        <v>4825.7</v>
      </c>
      <c r="E25" s="39">
        <v>24700.6</v>
      </c>
      <c r="F25" s="37">
        <v>562.9</v>
      </c>
      <c r="G25" s="47">
        <v>1911.2</v>
      </c>
      <c r="H25" s="37">
        <v>11.1</v>
      </c>
      <c r="I25" s="39">
        <v>80</v>
      </c>
      <c r="J25" s="37">
        <v>1070.2</v>
      </c>
      <c r="K25" s="39">
        <v>4928.3999999999996</v>
      </c>
      <c r="L25" s="37">
        <v>420.7</v>
      </c>
      <c r="M25" s="47">
        <v>1566.1</v>
      </c>
    </row>
    <row r="26" spans="1:13" x14ac:dyDescent="0.2">
      <c r="A26" s="49" t="s">
        <v>17</v>
      </c>
      <c r="B26" s="50">
        <v>0</v>
      </c>
      <c r="C26" s="51">
        <v>0</v>
      </c>
      <c r="D26" s="50">
        <v>2890.1</v>
      </c>
      <c r="E26" s="51">
        <v>13995.5</v>
      </c>
      <c r="F26" s="50">
        <v>36.1</v>
      </c>
      <c r="G26" s="52">
        <v>155.4</v>
      </c>
      <c r="H26" s="50">
        <v>0</v>
      </c>
      <c r="I26" s="51">
        <v>0</v>
      </c>
      <c r="J26" s="50">
        <v>37.4</v>
      </c>
      <c r="K26" s="51">
        <v>156.6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0</v>
      </c>
      <c r="C27" s="43">
        <f t="shared" si="2"/>
        <v>0</v>
      </c>
      <c r="D27" s="41">
        <f t="shared" si="2"/>
        <v>25091.699999999997</v>
      </c>
      <c r="E27" s="43">
        <f t="shared" si="2"/>
        <v>126393.9</v>
      </c>
      <c r="F27" s="41">
        <f t="shared" si="2"/>
        <v>2143.9</v>
      </c>
      <c r="G27" s="44">
        <f t="shared" si="2"/>
        <v>7572.4999999999991</v>
      </c>
      <c r="H27" s="41">
        <f t="shared" si="2"/>
        <v>11.1</v>
      </c>
      <c r="I27" s="43">
        <f t="shared" si="2"/>
        <v>80</v>
      </c>
      <c r="J27" s="41">
        <f t="shared" si="2"/>
        <v>1225.6000000000001</v>
      </c>
      <c r="K27" s="43">
        <f t="shared" si="2"/>
        <v>5709.3</v>
      </c>
      <c r="L27" s="41">
        <f t="shared" si="2"/>
        <v>589.20000000000005</v>
      </c>
      <c r="M27" s="44">
        <f t="shared" si="2"/>
        <v>2206.6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47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25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17326.699999999997</v>
      </c>
      <c r="C11" s="28">
        <f>C27</f>
        <v>94917.4</v>
      </c>
      <c r="D11" s="27">
        <f>H27</f>
        <v>470.2</v>
      </c>
      <c r="E11" s="29">
        <f>I27</f>
        <v>1784.2999999999997</v>
      </c>
      <c r="F11" s="27">
        <f t="shared" ref="F11:G13" si="0">B11+D11</f>
        <v>17796.899999999998</v>
      </c>
      <c r="G11" s="30">
        <f t="shared" si="0"/>
        <v>96701.7</v>
      </c>
    </row>
    <row r="12" spans="1:9" x14ac:dyDescent="0.2">
      <c r="A12" s="31" t="s">
        <v>9</v>
      </c>
      <c r="B12" s="32">
        <f>D27</f>
        <v>3955.6</v>
      </c>
      <c r="C12" s="33">
        <f>E27</f>
        <v>16645.2</v>
      </c>
      <c r="D12" s="32">
        <f>J27</f>
        <v>756</v>
      </c>
      <c r="E12" s="34">
        <f>K27</f>
        <v>3072.2</v>
      </c>
      <c r="F12" s="32">
        <f t="shared" si="0"/>
        <v>4711.6000000000004</v>
      </c>
      <c r="G12" s="35">
        <f t="shared" si="0"/>
        <v>19717.400000000001</v>
      </c>
    </row>
    <row r="13" spans="1:9" x14ac:dyDescent="0.2">
      <c r="A13" s="36" t="s">
        <v>10</v>
      </c>
      <c r="B13" s="37">
        <f>F27</f>
        <v>0</v>
      </c>
      <c r="C13" s="38">
        <f>G27</f>
        <v>0</v>
      </c>
      <c r="D13" s="37">
        <f>L27</f>
        <v>0</v>
      </c>
      <c r="E13" s="39">
        <f>M27</f>
        <v>0</v>
      </c>
      <c r="F13" s="32">
        <f t="shared" si="0"/>
        <v>0</v>
      </c>
      <c r="G13" s="40">
        <f t="shared" si="0"/>
        <v>0</v>
      </c>
    </row>
    <row r="14" spans="1:9" s="19" customFormat="1" x14ac:dyDescent="0.2">
      <c r="A14" s="20" t="s">
        <v>4</v>
      </c>
      <c r="B14" s="41">
        <f t="shared" ref="B14:G14" si="1">SUM(B11:B13)</f>
        <v>21282.299999999996</v>
      </c>
      <c r="C14" s="42">
        <f t="shared" si="1"/>
        <v>111562.59999999999</v>
      </c>
      <c r="D14" s="41">
        <f t="shared" si="1"/>
        <v>1226.2</v>
      </c>
      <c r="E14" s="43">
        <f t="shared" si="1"/>
        <v>4856.5</v>
      </c>
      <c r="F14" s="41">
        <f t="shared" si="1"/>
        <v>22508.5</v>
      </c>
      <c r="G14" s="44">
        <f t="shared" si="1"/>
        <v>116419.1</v>
      </c>
    </row>
    <row r="17" spans="1:13" s="19" customFormat="1" ht="15.75" x14ac:dyDescent="0.25">
      <c r="A17" s="18" t="s">
        <v>26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4892.3999999999996</v>
      </c>
      <c r="C21" s="29">
        <v>24884.799999999999</v>
      </c>
      <c r="D21" s="27">
        <v>646.5</v>
      </c>
      <c r="E21" s="29">
        <v>2581.6999999999998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4463.7</v>
      </c>
      <c r="C22" s="39">
        <v>24791.200000000001</v>
      </c>
      <c r="D22" s="37">
        <v>153</v>
      </c>
      <c r="E22" s="39">
        <v>483</v>
      </c>
      <c r="F22" s="37">
        <v>0</v>
      </c>
      <c r="G22" s="47">
        <v>0</v>
      </c>
      <c r="H22" s="37">
        <v>143.6</v>
      </c>
      <c r="I22" s="39">
        <v>623.79999999999995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4416.3</v>
      </c>
      <c r="C23" s="39">
        <v>25059.5</v>
      </c>
      <c r="D23" s="37">
        <v>232.5</v>
      </c>
      <c r="E23" s="39">
        <v>1048.2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109.1</v>
      </c>
      <c r="C24" s="39">
        <v>612.70000000000005</v>
      </c>
      <c r="D24" s="37">
        <v>1173</v>
      </c>
      <c r="E24" s="39">
        <v>5247.9</v>
      </c>
      <c r="F24" s="37">
        <v>0</v>
      </c>
      <c r="G24" s="48">
        <v>0</v>
      </c>
      <c r="H24" s="37">
        <v>246.6</v>
      </c>
      <c r="I24" s="39">
        <v>828.4</v>
      </c>
      <c r="J24" s="37">
        <v>5.8</v>
      </c>
      <c r="K24" s="39">
        <v>15.7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1722.4</v>
      </c>
      <c r="C25" s="39">
        <v>9678.7999999999993</v>
      </c>
      <c r="D25" s="37">
        <v>1748.6</v>
      </c>
      <c r="E25" s="39">
        <v>7276.7</v>
      </c>
      <c r="F25" s="37">
        <v>0</v>
      </c>
      <c r="G25" s="47">
        <v>0</v>
      </c>
      <c r="H25" s="37">
        <v>80</v>
      </c>
      <c r="I25" s="39">
        <v>332.1</v>
      </c>
      <c r="J25" s="37">
        <v>750.2</v>
      </c>
      <c r="K25" s="39">
        <v>3056.5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1722.8</v>
      </c>
      <c r="C26" s="51">
        <v>9890.4</v>
      </c>
      <c r="D26" s="50">
        <v>2</v>
      </c>
      <c r="E26" s="51">
        <v>7.7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17326.699999999997</v>
      </c>
      <c r="C27" s="43">
        <f t="shared" si="2"/>
        <v>94917.4</v>
      </c>
      <c r="D27" s="41">
        <f t="shared" si="2"/>
        <v>3955.6</v>
      </c>
      <c r="E27" s="43">
        <f t="shared" si="2"/>
        <v>16645.2</v>
      </c>
      <c r="F27" s="41">
        <f t="shared" si="2"/>
        <v>0</v>
      </c>
      <c r="G27" s="44">
        <f t="shared" si="2"/>
        <v>0</v>
      </c>
      <c r="H27" s="41">
        <f t="shared" si="2"/>
        <v>470.2</v>
      </c>
      <c r="I27" s="43">
        <f t="shared" si="2"/>
        <v>1784.2999999999997</v>
      </c>
      <c r="J27" s="41">
        <f t="shared" si="2"/>
        <v>756</v>
      </c>
      <c r="K27" s="43">
        <f t="shared" si="2"/>
        <v>3072.2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47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27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20602.2</v>
      </c>
      <c r="C11" s="28">
        <f>C27</f>
        <v>110183.7</v>
      </c>
      <c r="D11" s="27">
        <f>H27</f>
        <v>225.4</v>
      </c>
      <c r="E11" s="29">
        <f>I27</f>
        <v>882.1</v>
      </c>
      <c r="F11" s="27">
        <f t="shared" ref="F11:G13" si="0">B11+D11</f>
        <v>20827.600000000002</v>
      </c>
      <c r="G11" s="30">
        <f t="shared" si="0"/>
        <v>111065.8</v>
      </c>
    </row>
    <row r="12" spans="1:9" x14ac:dyDescent="0.2">
      <c r="A12" s="31" t="s">
        <v>9</v>
      </c>
      <c r="B12" s="32">
        <f>D27</f>
        <v>5196.9000000000005</v>
      </c>
      <c r="C12" s="33">
        <f>E27</f>
        <v>21940.7</v>
      </c>
      <c r="D12" s="32">
        <f>J27</f>
        <v>1001.6</v>
      </c>
      <c r="E12" s="34">
        <f>K27</f>
        <v>4267.8</v>
      </c>
      <c r="F12" s="32">
        <f t="shared" si="0"/>
        <v>6198.5000000000009</v>
      </c>
      <c r="G12" s="35">
        <f t="shared" si="0"/>
        <v>26208.5</v>
      </c>
    </row>
    <row r="13" spans="1:9" x14ac:dyDescent="0.2">
      <c r="A13" s="36" t="s">
        <v>10</v>
      </c>
      <c r="B13" s="37">
        <f>F27</f>
        <v>0</v>
      </c>
      <c r="C13" s="38">
        <f>G27</f>
        <v>0</v>
      </c>
      <c r="D13" s="37">
        <f>L27</f>
        <v>0</v>
      </c>
      <c r="E13" s="39">
        <f>M27</f>
        <v>0</v>
      </c>
      <c r="F13" s="32">
        <f t="shared" si="0"/>
        <v>0</v>
      </c>
      <c r="G13" s="40">
        <f t="shared" si="0"/>
        <v>0</v>
      </c>
    </row>
    <row r="14" spans="1:9" s="19" customFormat="1" x14ac:dyDescent="0.2">
      <c r="A14" s="20" t="s">
        <v>4</v>
      </c>
      <c r="B14" s="41">
        <f t="shared" ref="B14:G14" si="1">SUM(B11:B13)</f>
        <v>25799.100000000002</v>
      </c>
      <c r="C14" s="42">
        <f t="shared" si="1"/>
        <v>132124.4</v>
      </c>
      <c r="D14" s="41">
        <f t="shared" si="1"/>
        <v>1227</v>
      </c>
      <c r="E14" s="43">
        <f t="shared" si="1"/>
        <v>5149.9000000000005</v>
      </c>
      <c r="F14" s="41">
        <f t="shared" si="1"/>
        <v>27026.100000000002</v>
      </c>
      <c r="G14" s="44">
        <f t="shared" si="1"/>
        <v>137274.29999999999</v>
      </c>
    </row>
    <row r="17" spans="1:13" s="19" customFormat="1" ht="15.75" x14ac:dyDescent="0.25">
      <c r="A17" s="18" t="s">
        <v>28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6351.8</v>
      </c>
      <c r="C21" s="29">
        <v>30345</v>
      </c>
      <c r="D21" s="27">
        <v>265.3</v>
      </c>
      <c r="E21" s="29">
        <v>939.2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4184.1000000000004</v>
      </c>
      <c r="C22" s="39">
        <v>22065.8</v>
      </c>
      <c r="D22" s="37">
        <v>249.5</v>
      </c>
      <c r="E22" s="39">
        <v>1221.4000000000001</v>
      </c>
      <c r="F22" s="37">
        <v>0</v>
      </c>
      <c r="G22" s="47">
        <v>0</v>
      </c>
      <c r="H22" s="37">
        <v>124.9</v>
      </c>
      <c r="I22" s="39">
        <v>495.3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4097.5</v>
      </c>
      <c r="C23" s="39">
        <v>23210.6</v>
      </c>
      <c r="D23" s="37">
        <v>883.6</v>
      </c>
      <c r="E23" s="39">
        <v>3672.8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749.5</v>
      </c>
      <c r="C24" s="39">
        <v>4450.6000000000004</v>
      </c>
      <c r="D24" s="37">
        <v>1313.4</v>
      </c>
      <c r="E24" s="39">
        <v>5892.8</v>
      </c>
      <c r="F24" s="37">
        <v>0</v>
      </c>
      <c r="G24" s="48">
        <v>0</v>
      </c>
      <c r="H24" s="37">
        <v>0</v>
      </c>
      <c r="I24" s="39">
        <v>0</v>
      </c>
      <c r="J24" s="37">
        <v>175.9</v>
      </c>
      <c r="K24" s="39">
        <v>749.7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2301.8000000000002</v>
      </c>
      <c r="C25" s="39">
        <v>12943.4</v>
      </c>
      <c r="D25" s="37">
        <v>2303</v>
      </c>
      <c r="E25" s="39">
        <v>10193.299999999999</v>
      </c>
      <c r="F25" s="37">
        <v>0</v>
      </c>
      <c r="G25" s="47">
        <v>0</v>
      </c>
      <c r="H25" s="37">
        <v>100.5</v>
      </c>
      <c r="I25" s="39">
        <v>386.8</v>
      </c>
      <c r="J25" s="37">
        <v>825.7</v>
      </c>
      <c r="K25" s="39">
        <v>3518.1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2917.5</v>
      </c>
      <c r="C26" s="51">
        <v>17168.3</v>
      </c>
      <c r="D26" s="50">
        <v>182.1</v>
      </c>
      <c r="E26" s="51">
        <v>21.2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20602.2</v>
      </c>
      <c r="C27" s="43">
        <f t="shared" si="2"/>
        <v>110183.7</v>
      </c>
      <c r="D27" s="41">
        <f t="shared" si="2"/>
        <v>5196.9000000000005</v>
      </c>
      <c r="E27" s="43">
        <f t="shared" si="2"/>
        <v>21940.7</v>
      </c>
      <c r="F27" s="41">
        <f t="shared" si="2"/>
        <v>0</v>
      </c>
      <c r="G27" s="44">
        <f t="shared" si="2"/>
        <v>0</v>
      </c>
      <c r="H27" s="41">
        <f t="shared" si="2"/>
        <v>225.4</v>
      </c>
      <c r="I27" s="43">
        <f t="shared" si="2"/>
        <v>882.1</v>
      </c>
      <c r="J27" s="41">
        <f t="shared" si="2"/>
        <v>1001.6</v>
      </c>
      <c r="K27" s="43">
        <f t="shared" si="2"/>
        <v>4267.8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47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29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10757.499999999998</v>
      </c>
      <c r="C11" s="28">
        <f>C27</f>
        <v>56740</v>
      </c>
      <c r="D11" s="27">
        <f>H27</f>
        <v>208.9</v>
      </c>
      <c r="E11" s="29">
        <f>I27</f>
        <v>899.6</v>
      </c>
      <c r="F11" s="27">
        <f t="shared" ref="F11:G13" si="0">B11+D11</f>
        <v>10966.399999999998</v>
      </c>
      <c r="G11" s="30">
        <f t="shared" si="0"/>
        <v>57639.6</v>
      </c>
    </row>
    <row r="12" spans="1:9" x14ac:dyDescent="0.2">
      <c r="A12" s="31" t="s">
        <v>9</v>
      </c>
      <c r="B12" s="32">
        <f>D27</f>
        <v>10010.4</v>
      </c>
      <c r="C12" s="33">
        <f>E27</f>
        <v>44768.299999999996</v>
      </c>
      <c r="D12" s="32">
        <f>J27</f>
        <v>909.80000000000007</v>
      </c>
      <c r="E12" s="34">
        <f>K27</f>
        <v>3951.6</v>
      </c>
      <c r="F12" s="32">
        <f t="shared" si="0"/>
        <v>10920.199999999999</v>
      </c>
      <c r="G12" s="35">
        <f t="shared" si="0"/>
        <v>48719.899999999994</v>
      </c>
    </row>
    <row r="13" spans="1:9" x14ac:dyDescent="0.2">
      <c r="A13" s="36" t="s">
        <v>10</v>
      </c>
      <c r="B13" s="37">
        <f>F27</f>
        <v>0</v>
      </c>
      <c r="C13" s="38">
        <f>G27</f>
        <v>0</v>
      </c>
      <c r="D13" s="37">
        <f>L27</f>
        <v>0</v>
      </c>
      <c r="E13" s="39">
        <f>M27</f>
        <v>0</v>
      </c>
      <c r="F13" s="32">
        <f t="shared" si="0"/>
        <v>0</v>
      </c>
      <c r="G13" s="40">
        <f t="shared" si="0"/>
        <v>0</v>
      </c>
    </row>
    <row r="14" spans="1:9" s="19" customFormat="1" x14ac:dyDescent="0.2">
      <c r="A14" s="20" t="s">
        <v>4</v>
      </c>
      <c r="B14" s="41">
        <f t="shared" ref="B14:G14" si="1">SUM(B11:B13)</f>
        <v>20767.899999999998</v>
      </c>
      <c r="C14" s="42">
        <f t="shared" si="1"/>
        <v>101508.29999999999</v>
      </c>
      <c r="D14" s="41">
        <f t="shared" si="1"/>
        <v>1118.7</v>
      </c>
      <c r="E14" s="43">
        <f t="shared" si="1"/>
        <v>4851.2</v>
      </c>
      <c r="F14" s="41">
        <f t="shared" si="1"/>
        <v>21886.6</v>
      </c>
      <c r="G14" s="44">
        <f t="shared" si="1"/>
        <v>106359.5</v>
      </c>
    </row>
    <row r="17" spans="1:13" s="19" customFormat="1" ht="15.75" x14ac:dyDescent="0.25">
      <c r="A17" s="18" t="s">
        <v>30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3791.7</v>
      </c>
      <c r="C21" s="29">
        <v>18648.7</v>
      </c>
      <c r="D21" s="27">
        <v>706.1</v>
      </c>
      <c r="E21" s="29">
        <v>2806.2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3243.6</v>
      </c>
      <c r="C22" s="39">
        <v>16143.2</v>
      </c>
      <c r="D22" s="37">
        <v>1836.4</v>
      </c>
      <c r="E22" s="39">
        <v>8767.2999999999993</v>
      </c>
      <c r="F22" s="37">
        <v>0</v>
      </c>
      <c r="G22" s="47">
        <v>0</v>
      </c>
      <c r="H22" s="37">
        <v>138.4</v>
      </c>
      <c r="I22" s="39">
        <v>588.6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1677.4</v>
      </c>
      <c r="C23" s="39">
        <v>9814.1</v>
      </c>
      <c r="D23" s="37">
        <v>2157.5</v>
      </c>
      <c r="E23" s="39">
        <v>9719.9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152.9</v>
      </c>
      <c r="C24" s="39">
        <v>888.4</v>
      </c>
      <c r="D24" s="37">
        <v>2152.1999999999998</v>
      </c>
      <c r="E24" s="39">
        <v>9343.7999999999993</v>
      </c>
      <c r="F24" s="37">
        <v>0</v>
      </c>
      <c r="G24" s="48">
        <v>0</v>
      </c>
      <c r="H24" s="37">
        <v>0</v>
      </c>
      <c r="I24" s="39">
        <v>0</v>
      </c>
      <c r="J24" s="37">
        <v>97.2</v>
      </c>
      <c r="K24" s="39">
        <v>435.7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334.9</v>
      </c>
      <c r="C25" s="39">
        <v>1899.6</v>
      </c>
      <c r="D25" s="37">
        <v>2892.8</v>
      </c>
      <c r="E25" s="39">
        <v>13357.9</v>
      </c>
      <c r="F25" s="37">
        <v>0</v>
      </c>
      <c r="G25" s="47">
        <v>0</v>
      </c>
      <c r="H25" s="37">
        <v>70.5</v>
      </c>
      <c r="I25" s="39">
        <v>311</v>
      </c>
      <c r="J25" s="37">
        <v>812.6</v>
      </c>
      <c r="K25" s="39">
        <v>3515.9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1557</v>
      </c>
      <c r="C26" s="51">
        <v>9346</v>
      </c>
      <c r="D26" s="50">
        <v>265.39999999999998</v>
      </c>
      <c r="E26" s="51">
        <v>773.2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10757.499999999998</v>
      </c>
      <c r="C27" s="43">
        <f t="shared" si="2"/>
        <v>56740</v>
      </c>
      <c r="D27" s="41">
        <f t="shared" si="2"/>
        <v>10010.4</v>
      </c>
      <c r="E27" s="43">
        <f t="shared" si="2"/>
        <v>44768.299999999996</v>
      </c>
      <c r="F27" s="41">
        <f t="shared" si="2"/>
        <v>0</v>
      </c>
      <c r="G27" s="44">
        <f t="shared" si="2"/>
        <v>0</v>
      </c>
      <c r="H27" s="41">
        <f t="shared" si="2"/>
        <v>208.9</v>
      </c>
      <c r="I27" s="43">
        <f t="shared" si="2"/>
        <v>899.6</v>
      </c>
      <c r="J27" s="41">
        <f t="shared" si="2"/>
        <v>909.80000000000007</v>
      </c>
      <c r="K27" s="43">
        <f t="shared" si="2"/>
        <v>3951.6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48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31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6055.4000000000005</v>
      </c>
      <c r="C11" s="28">
        <f>C27</f>
        <v>33014.300000000003</v>
      </c>
      <c r="D11" s="27">
        <f>H27</f>
        <v>233.60000000000002</v>
      </c>
      <c r="E11" s="29">
        <f>I27</f>
        <v>1012</v>
      </c>
      <c r="F11" s="27">
        <f t="shared" ref="F11:G13" si="0">B11+D11</f>
        <v>6289.0000000000009</v>
      </c>
      <c r="G11" s="30">
        <f t="shared" si="0"/>
        <v>34026.300000000003</v>
      </c>
    </row>
    <row r="12" spans="1:9" x14ac:dyDescent="0.2">
      <c r="A12" s="31" t="s">
        <v>9</v>
      </c>
      <c r="B12" s="32">
        <f>D27</f>
        <v>14866.5</v>
      </c>
      <c r="C12" s="33">
        <f>E27</f>
        <v>71034.000000000015</v>
      </c>
      <c r="D12" s="32">
        <f>J27</f>
        <v>1025.5</v>
      </c>
      <c r="E12" s="34">
        <f>K27</f>
        <v>4724.1000000000004</v>
      </c>
      <c r="F12" s="32">
        <f t="shared" si="0"/>
        <v>15892</v>
      </c>
      <c r="G12" s="35">
        <f t="shared" si="0"/>
        <v>75758.10000000002</v>
      </c>
    </row>
    <row r="13" spans="1:9" x14ac:dyDescent="0.2">
      <c r="A13" s="36" t="s">
        <v>10</v>
      </c>
      <c r="B13" s="37">
        <f>F27</f>
        <v>0.5</v>
      </c>
      <c r="C13" s="38">
        <f>G27</f>
        <v>0.1</v>
      </c>
      <c r="D13" s="37">
        <f>L27</f>
        <v>0</v>
      </c>
      <c r="E13" s="39">
        <f>M27</f>
        <v>0</v>
      </c>
      <c r="F13" s="32">
        <f t="shared" si="0"/>
        <v>0.5</v>
      </c>
      <c r="G13" s="40">
        <f t="shared" si="0"/>
        <v>0.1</v>
      </c>
    </row>
    <row r="14" spans="1:9" s="19" customFormat="1" x14ac:dyDescent="0.2">
      <c r="A14" s="20" t="s">
        <v>4</v>
      </c>
      <c r="B14" s="41">
        <f t="shared" ref="B14:G14" si="1">SUM(B11:B13)</f>
        <v>20922.400000000001</v>
      </c>
      <c r="C14" s="42">
        <f t="shared" si="1"/>
        <v>104048.40000000002</v>
      </c>
      <c r="D14" s="41">
        <f t="shared" si="1"/>
        <v>1259.0999999999999</v>
      </c>
      <c r="E14" s="43">
        <f t="shared" si="1"/>
        <v>5736.1</v>
      </c>
      <c r="F14" s="41">
        <f t="shared" si="1"/>
        <v>22181.5</v>
      </c>
      <c r="G14" s="44">
        <f t="shared" si="1"/>
        <v>109784.50000000003</v>
      </c>
    </row>
    <row r="17" spans="1:13" s="19" customFormat="1" ht="15.75" x14ac:dyDescent="0.25">
      <c r="A17" s="18" t="s">
        <v>32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2222.6</v>
      </c>
      <c r="C21" s="29">
        <v>11897.1</v>
      </c>
      <c r="D21" s="27">
        <v>1342.9</v>
      </c>
      <c r="E21" s="29">
        <v>5537.4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2723.1</v>
      </c>
      <c r="C22" s="39">
        <v>13571</v>
      </c>
      <c r="D22" s="37">
        <v>3418.1</v>
      </c>
      <c r="E22" s="39">
        <v>16682.5</v>
      </c>
      <c r="F22" s="37">
        <v>0.5</v>
      </c>
      <c r="G22" s="47">
        <v>0.1</v>
      </c>
      <c r="H22" s="37">
        <v>118.9</v>
      </c>
      <c r="I22" s="39">
        <v>545.6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310.60000000000002</v>
      </c>
      <c r="C23" s="39">
        <v>1829.4</v>
      </c>
      <c r="D23" s="37">
        <v>2192.3000000000002</v>
      </c>
      <c r="E23" s="39">
        <v>10054.4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65.599999999999994</v>
      </c>
      <c r="C24" s="39">
        <v>579.20000000000005</v>
      </c>
      <c r="D24" s="37">
        <v>2082.5</v>
      </c>
      <c r="E24" s="39">
        <v>10304.9</v>
      </c>
      <c r="F24" s="37">
        <v>0</v>
      </c>
      <c r="G24" s="48">
        <v>0</v>
      </c>
      <c r="H24" s="37">
        <v>0</v>
      </c>
      <c r="I24" s="39">
        <v>0</v>
      </c>
      <c r="J24" s="37">
        <v>149.9</v>
      </c>
      <c r="K24" s="39">
        <v>711.2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23</v>
      </c>
      <c r="C25" s="39">
        <v>300.39999999999998</v>
      </c>
      <c r="D25" s="37">
        <v>4902.1000000000004</v>
      </c>
      <c r="E25" s="39">
        <v>24100.7</v>
      </c>
      <c r="F25" s="37">
        <v>0</v>
      </c>
      <c r="G25" s="47">
        <v>0</v>
      </c>
      <c r="H25" s="37">
        <v>114.7</v>
      </c>
      <c r="I25" s="39">
        <v>466.4</v>
      </c>
      <c r="J25" s="37">
        <v>875.6</v>
      </c>
      <c r="K25" s="39">
        <v>4012.9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710.5</v>
      </c>
      <c r="C26" s="51">
        <v>4837.2</v>
      </c>
      <c r="D26" s="50">
        <v>928.6</v>
      </c>
      <c r="E26" s="51">
        <v>4354.1000000000004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6055.4000000000005</v>
      </c>
      <c r="C27" s="43">
        <f t="shared" si="2"/>
        <v>33014.300000000003</v>
      </c>
      <c r="D27" s="41">
        <f t="shared" si="2"/>
        <v>14866.5</v>
      </c>
      <c r="E27" s="43">
        <f t="shared" si="2"/>
        <v>71034.000000000015</v>
      </c>
      <c r="F27" s="41">
        <f t="shared" si="2"/>
        <v>0.5</v>
      </c>
      <c r="G27" s="44">
        <f t="shared" si="2"/>
        <v>0.1</v>
      </c>
      <c r="H27" s="41">
        <f t="shared" si="2"/>
        <v>233.60000000000002</v>
      </c>
      <c r="I27" s="43">
        <f t="shared" si="2"/>
        <v>1012</v>
      </c>
      <c r="J27" s="41">
        <f t="shared" si="2"/>
        <v>1025.5</v>
      </c>
      <c r="K27" s="43">
        <f t="shared" si="2"/>
        <v>4724.1000000000004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48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33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4132.6999999999989</v>
      </c>
      <c r="C11" s="28">
        <f>C27</f>
        <v>20490.599999999999</v>
      </c>
      <c r="D11" s="27">
        <f>H27</f>
        <v>230.2</v>
      </c>
      <c r="E11" s="29">
        <f>I27</f>
        <v>858.6</v>
      </c>
      <c r="F11" s="27">
        <f t="shared" ref="F11:G13" si="0">B11+D11</f>
        <v>4362.8999999999987</v>
      </c>
      <c r="G11" s="30">
        <f t="shared" si="0"/>
        <v>21349.199999999997</v>
      </c>
    </row>
    <row r="12" spans="1:9" x14ac:dyDescent="0.2">
      <c r="A12" s="31" t="s">
        <v>9</v>
      </c>
      <c r="B12" s="32">
        <f>D27</f>
        <v>21094.399999999998</v>
      </c>
      <c r="C12" s="33">
        <f>E27</f>
        <v>99241.099999999991</v>
      </c>
      <c r="D12" s="32">
        <f>J27</f>
        <v>1256</v>
      </c>
      <c r="E12" s="34">
        <f>K27</f>
        <v>5879.8</v>
      </c>
      <c r="F12" s="32">
        <f t="shared" si="0"/>
        <v>22350.399999999998</v>
      </c>
      <c r="G12" s="35">
        <f t="shared" si="0"/>
        <v>105120.9</v>
      </c>
    </row>
    <row r="13" spans="1:9" x14ac:dyDescent="0.2">
      <c r="A13" s="36" t="s">
        <v>10</v>
      </c>
      <c r="B13" s="37">
        <f>F27</f>
        <v>12</v>
      </c>
      <c r="C13" s="38">
        <f>G27</f>
        <v>128.6</v>
      </c>
      <c r="D13" s="37">
        <f>L27</f>
        <v>0</v>
      </c>
      <c r="E13" s="39">
        <f>M27</f>
        <v>0</v>
      </c>
      <c r="F13" s="32">
        <f t="shared" si="0"/>
        <v>12</v>
      </c>
      <c r="G13" s="40">
        <f t="shared" si="0"/>
        <v>128.6</v>
      </c>
    </row>
    <row r="14" spans="1:9" s="19" customFormat="1" x14ac:dyDescent="0.2">
      <c r="A14" s="20" t="s">
        <v>4</v>
      </c>
      <c r="B14" s="41">
        <f t="shared" ref="B14:G14" si="1">SUM(B11:B13)</f>
        <v>25239.1</v>
      </c>
      <c r="C14" s="42">
        <f t="shared" si="1"/>
        <v>119860.29999999999</v>
      </c>
      <c r="D14" s="41">
        <f t="shared" si="1"/>
        <v>1486.2</v>
      </c>
      <c r="E14" s="43">
        <f t="shared" si="1"/>
        <v>6738.4000000000005</v>
      </c>
      <c r="F14" s="41">
        <f t="shared" si="1"/>
        <v>26725.299999999996</v>
      </c>
      <c r="G14" s="44">
        <f t="shared" si="1"/>
        <v>126598.7</v>
      </c>
    </row>
    <row r="17" spans="1:13" s="19" customFormat="1" ht="15.75" x14ac:dyDescent="0.25">
      <c r="A17" s="18" t="s">
        <v>34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2158.4</v>
      </c>
      <c r="C21" s="29">
        <v>9328.2999999999993</v>
      </c>
      <c r="D21" s="27">
        <v>2496.3000000000002</v>
      </c>
      <c r="E21" s="29">
        <v>10505.5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1895.8</v>
      </c>
      <c r="C22" s="39">
        <v>10097.5</v>
      </c>
      <c r="D22" s="37">
        <v>4087.2</v>
      </c>
      <c r="E22" s="39">
        <v>18085.5</v>
      </c>
      <c r="F22" s="37">
        <v>10.8</v>
      </c>
      <c r="G22" s="47">
        <v>112.3</v>
      </c>
      <c r="H22" s="37">
        <v>19.5</v>
      </c>
      <c r="I22" s="39">
        <v>94.9</v>
      </c>
      <c r="J22" s="37">
        <v>91.9</v>
      </c>
      <c r="K22" s="39">
        <v>365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42.2</v>
      </c>
      <c r="C23" s="39">
        <v>605.29999999999995</v>
      </c>
      <c r="D23" s="37">
        <v>3410.3</v>
      </c>
      <c r="E23" s="39">
        <v>15825.6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9.9</v>
      </c>
      <c r="C24" s="39">
        <v>108.2</v>
      </c>
      <c r="D24" s="37">
        <v>3117.6</v>
      </c>
      <c r="E24" s="39">
        <v>16995.099999999999</v>
      </c>
      <c r="F24" s="37">
        <v>0</v>
      </c>
      <c r="G24" s="48">
        <v>0</v>
      </c>
      <c r="H24" s="37">
        <v>0</v>
      </c>
      <c r="I24" s="39">
        <v>0</v>
      </c>
      <c r="J24" s="37">
        <v>238.2</v>
      </c>
      <c r="K24" s="39">
        <v>883.8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18.5</v>
      </c>
      <c r="C25" s="39">
        <v>256.7</v>
      </c>
      <c r="D25" s="37">
        <v>6758.9</v>
      </c>
      <c r="E25" s="39">
        <v>31408.1</v>
      </c>
      <c r="F25" s="37">
        <v>1.2</v>
      </c>
      <c r="G25" s="47">
        <v>16.3</v>
      </c>
      <c r="H25" s="37">
        <v>210.7</v>
      </c>
      <c r="I25" s="39">
        <v>763.7</v>
      </c>
      <c r="J25" s="37">
        <v>925.9</v>
      </c>
      <c r="K25" s="39">
        <v>4631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7.9</v>
      </c>
      <c r="C26" s="51">
        <v>94.6</v>
      </c>
      <c r="D26" s="50">
        <v>1224.0999999999999</v>
      </c>
      <c r="E26" s="51">
        <v>6421.3</v>
      </c>
      <c r="F26" s="50">
        <v>0</v>
      </c>
      <c r="G26" s="52">
        <v>0</v>
      </c>
      <c r="H26" s="50">
        <v>0</v>
      </c>
      <c r="I26" s="51">
        <v>0</v>
      </c>
      <c r="J26" s="50">
        <v>0</v>
      </c>
      <c r="K26" s="51">
        <v>0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4132.6999999999989</v>
      </c>
      <c r="C27" s="43">
        <f t="shared" si="2"/>
        <v>20490.599999999999</v>
      </c>
      <c r="D27" s="41">
        <f t="shared" si="2"/>
        <v>21094.399999999998</v>
      </c>
      <c r="E27" s="43">
        <f t="shared" si="2"/>
        <v>99241.099999999991</v>
      </c>
      <c r="F27" s="41">
        <f t="shared" si="2"/>
        <v>12</v>
      </c>
      <c r="G27" s="44">
        <f t="shared" si="2"/>
        <v>128.6</v>
      </c>
      <c r="H27" s="41">
        <f t="shared" si="2"/>
        <v>230.2</v>
      </c>
      <c r="I27" s="43">
        <f t="shared" si="2"/>
        <v>858.6</v>
      </c>
      <c r="J27" s="41">
        <f t="shared" si="2"/>
        <v>1256</v>
      </c>
      <c r="K27" s="43">
        <f t="shared" si="2"/>
        <v>5879.8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48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35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2632.2</v>
      </c>
      <c r="C11" s="28">
        <f>C27</f>
        <v>13962.800000000001</v>
      </c>
      <c r="D11" s="27">
        <f>H27</f>
        <v>173.2</v>
      </c>
      <c r="E11" s="29">
        <f>I27</f>
        <v>749.5</v>
      </c>
      <c r="F11" s="27">
        <f t="shared" ref="F11:G13" si="0">B11+D11</f>
        <v>2805.3999999999996</v>
      </c>
      <c r="G11" s="30">
        <f t="shared" si="0"/>
        <v>14712.300000000001</v>
      </c>
    </row>
    <row r="12" spans="1:9" x14ac:dyDescent="0.2">
      <c r="A12" s="31" t="s">
        <v>9</v>
      </c>
      <c r="B12" s="32">
        <f>D27</f>
        <v>22124.399999999994</v>
      </c>
      <c r="C12" s="33">
        <f>E27</f>
        <v>104047.70000000001</v>
      </c>
      <c r="D12" s="32">
        <f>J27</f>
        <v>1724.3</v>
      </c>
      <c r="E12" s="34">
        <f>K27</f>
        <v>8047.2999999999993</v>
      </c>
      <c r="F12" s="32">
        <f t="shared" si="0"/>
        <v>23848.699999999993</v>
      </c>
      <c r="G12" s="35">
        <f t="shared" si="0"/>
        <v>112095.00000000001</v>
      </c>
    </row>
    <row r="13" spans="1:9" x14ac:dyDescent="0.2">
      <c r="A13" s="36" t="s">
        <v>10</v>
      </c>
      <c r="B13" s="37">
        <f>F27</f>
        <v>1.6</v>
      </c>
      <c r="C13" s="38">
        <f>G27</f>
        <v>2.1</v>
      </c>
      <c r="D13" s="37">
        <f>L27</f>
        <v>0</v>
      </c>
      <c r="E13" s="39">
        <f>M27</f>
        <v>0</v>
      </c>
      <c r="F13" s="32">
        <f t="shared" si="0"/>
        <v>1.6</v>
      </c>
      <c r="G13" s="40">
        <f t="shared" si="0"/>
        <v>2.1</v>
      </c>
    </row>
    <row r="14" spans="1:9" s="19" customFormat="1" x14ac:dyDescent="0.2">
      <c r="A14" s="20" t="s">
        <v>4</v>
      </c>
      <c r="B14" s="41">
        <f t="shared" ref="B14:G14" si="1">SUM(B11:B13)</f>
        <v>24758.199999999993</v>
      </c>
      <c r="C14" s="42">
        <f t="shared" si="1"/>
        <v>118012.60000000002</v>
      </c>
      <c r="D14" s="41">
        <f t="shared" si="1"/>
        <v>1897.5</v>
      </c>
      <c r="E14" s="43">
        <f t="shared" si="1"/>
        <v>8796.7999999999993</v>
      </c>
      <c r="F14" s="41">
        <f t="shared" si="1"/>
        <v>26655.69999999999</v>
      </c>
      <c r="G14" s="44">
        <f t="shared" si="1"/>
        <v>126809.40000000002</v>
      </c>
    </row>
    <row r="17" spans="1:13" s="19" customFormat="1" ht="15.75" x14ac:dyDescent="0.25">
      <c r="A17" s="18" t="s">
        <v>36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2322</v>
      </c>
      <c r="C21" s="29">
        <v>12114.7</v>
      </c>
      <c r="D21" s="27">
        <v>2339.4</v>
      </c>
      <c r="E21" s="29">
        <v>9795.6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298.10000000000002</v>
      </c>
      <c r="C22" s="39">
        <v>1690.9</v>
      </c>
      <c r="D22" s="37">
        <v>4827.8999999999996</v>
      </c>
      <c r="E22" s="39">
        <v>23664.9</v>
      </c>
      <c r="F22" s="37">
        <v>1.6</v>
      </c>
      <c r="G22" s="47">
        <v>2.1</v>
      </c>
      <c r="H22" s="37">
        <v>0</v>
      </c>
      <c r="I22" s="39">
        <v>0</v>
      </c>
      <c r="J22" s="37">
        <v>151.1</v>
      </c>
      <c r="K22" s="39">
        <v>683.3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0</v>
      </c>
      <c r="C23" s="39">
        <v>0</v>
      </c>
      <c r="D23" s="37">
        <v>4976.8999999999996</v>
      </c>
      <c r="E23" s="39">
        <v>23673.3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0</v>
      </c>
      <c r="C24" s="39">
        <v>0</v>
      </c>
      <c r="D24" s="37">
        <v>4567</v>
      </c>
      <c r="E24" s="39">
        <v>22929.9</v>
      </c>
      <c r="F24" s="37">
        <v>0</v>
      </c>
      <c r="G24" s="48">
        <v>0</v>
      </c>
      <c r="H24" s="37">
        <v>0</v>
      </c>
      <c r="I24" s="39">
        <v>0</v>
      </c>
      <c r="J24" s="37">
        <v>175.6</v>
      </c>
      <c r="K24" s="39">
        <v>847.8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0</v>
      </c>
      <c r="C25" s="39">
        <v>0</v>
      </c>
      <c r="D25" s="37">
        <v>4706.1000000000004</v>
      </c>
      <c r="E25" s="39">
        <v>20658.099999999999</v>
      </c>
      <c r="F25" s="37">
        <v>0</v>
      </c>
      <c r="G25" s="47">
        <v>0</v>
      </c>
      <c r="H25" s="37">
        <v>173.2</v>
      </c>
      <c r="I25" s="39">
        <v>749.5</v>
      </c>
      <c r="J25" s="37">
        <v>1300.5</v>
      </c>
      <c r="K25" s="39">
        <v>6253.2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12.1</v>
      </c>
      <c r="C26" s="51">
        <v>157.19999999999999</v>
      </c>
      <c r="D26" s="50">
        <v>707.1</v>
      </c>
      <c r="E26" s="51">
        <v>3325.9</v>
      </c>
      <c r="F26" s="50">
        <v>0</v>
      </c>
      <c r="G26" s="52">
        <v>0</v>
      </c>
      <c r="H26" s="50">
        <v>0</v>
      </c>
      <c r="I26" s="51">
        <v>0</v>
      </c>
      <c r="J26" s="50">
        <v>97.1</v>
      </c>
      <c r="K26" s="51">
        <v>263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2632.2</v>
      </c>
      <c r="C27" s="43">
        <f t="shared" si="2"/>
        <v>13962.800000000001</v>
      </c>
      <c r="D27" s="41">
        <f t="shared" si="2"/>
        <v>22124.399999999994</v>
      </c>
      <c r="E27" s="43">
        <f t="shared" si="2"/>
        <v>104047.70000000001</v>
      </c>
      <c r="F27" s="41">
        <f t="shared" si="2"/>
        <v>1.6</v>
      </c>
      <c r="G27" s="44">
        <f t="shared" si="2"/>
        <v>2.1</v>
      </c>
      <c r="H27" s="41">
        <f t="shared" si="2"/>
        <v>173.2</v>
      </c>
      <c r="I27" s="43">
        <f t="shared" si="2"/>
        <v>749.5</v>
      </c>
      <c r="J27" s="41">
        <f t="shared" si="2"/>
        <v>1724.3</v>
      </c>
      <c r="K27" s="43">
        <f t="shared" si="2"/>
        <v>8047.2999999999993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48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37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2148.7000000000003</v>
      </c>
      <c r="C11" s="28">
        <f>C27</f>
        <v>11558.6</v>
      </c>
      <c r="D11" s="27">
        <f>H27</f>
        <v>18.2</v>
      </c>
      <c r="E11" s="29">
        <f>I27</f>
        <v>83.6</v>
      </c>
      <c r="F11" s="27">
        <f t="shared" ref="F11:G13" si="0">B11+D11</f>
        <v>2166.9</v>
      </c>
      <c r="G11" s="30">
        <f t="shared" si="0"/>
        <v>11642.2</v>
      </c>
    </row>
    <row r="12" spans="1:9" x14ac:dyDescent="0.2">
      <c r="A12" s="31" t="s">
        <v>9</v>
      </c>
      <c r="B12" s="32">
        <f>D27</f>
        <v>28041.200000000001</v>
      </c>
      <c r="C12" s="33">
        <f>E27</f>
        <v>134671.29999999999</v>
      </c>
      <c r="D12" s="32">
        <f>J27</f>
        <v>1947.4</v>
      </c>
      <c r="E12" s="34">
        <f>K27</f>
        <v>9134.1</v>
      </c>
      <c r="F12" s="32">
        <f t="shared" si="0"/>
        <v>29988.600000000002</v>
      </c>
      <c r="G12" s="35">
        <f t="shared" si="0"/>
        <v>143805.4</v>
      </c>
    </row>
    <row r="13" spans="1:9" x14ac:dyDescent="0.2">
      <c r="A13" s="36" t="s">
        <v>10</v>
      </c>
      <c r="B13" s="37">
        <f>F27</f>
        <v>0.1</v>
      </c>
      <c r="C13" s="38">
        <f>G27</f>
        <v>0.1</v>
      </c>
      <c r="D13" s="37">
        <f>L27</f>
        <v>0</v>
      </c>
      <c r="E13" s="39">
        <f>M27</f>
        <v>0</v>
      </c>
      <c r="F13" s="32">
        <f t="shared" si="0"/>
        <v>0.1</v>
      </c>
      <c r="G13" s="40">
        <f t="shared" si="0"/>
        <v>0.1</v>
      </c>
    </row>
    <row r="14" spans="1:9" s="19" customFormat="1" x14ac:dyDescent="0.2">
      <c r="A14" s="20" t="s">
        <v>4</v>
      </c>
      <c r="B14" s="41">
        <f t="shared" ref="B14:G14" si="1">SUM(B11:B13)</f>
        <v>30190</v>
      </c>
      <c r="C14" s="42">
        <f t="shared" si="1"/>
        <v>146230</v>
      </c>
      <c r="D14" s="41">
        <f t="shared" si="1"/>
        <v>1965.6000000000001</v>
      </c>
      <c r="E14" s="43">
        <f t="shared" si="1"/>
        <v>9217.7000000000007</v>
      </c>
      <c r="F14" s="41">
        <f t="shared" si="1"/>
        <v>32155.600000000002</v>
      </c>
      <c r="G14" s="44">
        <f t="shared" si="1"/>
        <v>155447.70000000001</v>
      </c>
    </row>
    <row r="17" spans="1:13" s="19" customFormat="1" ht="15.75" x14ac:dyDescent="0.25">
      <c r="A17" s="18" t="s">
        <v>38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1651.9</v>
      </c>
      <c r="C21" s="29">
        <v>8726.6</v>
      </c>
      <c r="D21" s="27">
        <v>6104.2</v>
      </c>
      <c r="E21" s="29">
        <v>28034.2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492.3</v>
      </c>
      <c r="C22" s="39">
        <v>2807.9</v>
      </c>
      <c r="D22" s="37">
        <v>6877.5</v>
      </c>
      <c r="E22" s="39">
        <v>36754.199999999997</v>
      </c>
      <c r="F22" s="37">
        <v>0</v>
      </c>
      <c r="G22" s="47">
        <v>0</v>
      </c>
      <c r="H22" s="37">
        <v>0</v>
      </c>
      <c r="I22" s="39">
        <v>0</v>
      </c>
      <c r="J22" s="37">
        <v>31.9</v>
      </c>
      <c r="K22" s="39">
        <v>148.9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0</v>
      </c>
      <c r="C23" s="39">
        <v>0</v>
      </c>
      <c r="D23" s="37">
        <v>4656.1000000000004</v>
      </c>
      <c r="E23" s="39">
        <v>22788.5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4.5</v>
      </c>
      <c r="C24" s="39">
        <v>24.1</v>
      </c>
      <c r="D24" s="37">
        <v>4484.3</v>
      </c>
      <c r="E24" s="39">
        <v>22587.8</v>
      </c>
      <c r="F24" s="37">
        <v>0</v>
      </c>
      <c r="G24" s="48">
        <v>0</v>
      </c>
      <c r="H24" s="37">
        <v>0</v>
      </c>
      <c r="I24" s="39">
        <v>0</v>
      </c>
      <c r="J24" s="37">
        <v>372</v>
      </c>
      <c r="K24" s="39">
        <v>1850.6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0</v>
      </c>
      <c r="C25" s="39">
        <v>0</v>
      </c>
      <c r="D25" s="37">
        <v>5148.5</v>
      </c>
      <c r="E25" s="39">
        <v>21133.599999999999</v>
      </c>
      <c r="F25" s="37">
        <v>0.1</v>
      </c>
      <c r="G25" s="47">
        <v>0.1</v>
      </c>
      <c r="H25" s="37">
        <v>18.2</v>
      </c>
      <c r="I25" s="39">
        <v>83.6</v>
      </c>
      <c r="J25" s="37">
        <v>1419.5</v>
      </c>
      <c r="K25" s="39">
        <v>6769.9</v>
      </c>
      <c r="L25" s="37">
        <v>0</v>
      </c>
      <c r="M25" s="47">
        <v>0</v>
      </c>
    </row>
    <row r="26" spans="1:13" x14ac:dyDescent="0.2">
      <c r="A26" s="49" t="s">
        <v>17</v>
      </c>
      <c r="B26" s="50">
        <v>0</v>
      </c>
      <c r="C26" s="51">
        <v>0</v>
      </c>
      <c r="D26" s="50">
        <v>770.6</v>
      </c>
      <c r="E26" s="51">
        <v>3373</v>
      </c>
      <c r="F26" s="50">
        <v>0</v>
      </c>
      <c r="G26" s="52">
        <v>0</v>
      </c>
      <c r="H26" s="50">
        <v>0</v>
      </c>
      <c r="I26" s="51">
        <v>0</v>
      </c>
      <c r="J26" s="50">
        <v>124</v>
      </c>
      <c r="K26" s="51">
        <v>364.7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2148.7000000000003</v>
      </c>
      <c r="C27" s="43">
        <f t="shared" si="2"/>
        <v>11558.6</v>
      </c>
      <c r="D27" s="41">
        <f t="shared" si="2"/>
        <v>28041.200000000001</v>
      </c>
      <c r="E27" s="43">
        <f t="shared" si="2"/>
        <v>134671.29999999999</v>
      </c>
      <c r="F27" s="41">
        <f t="shared" si="2"/>
        <v>0.1</v>
      </c>
      <c r="G27" s="44">
        <f t="shared" si="2"/>
        <v>0.1</v>
      </c>
      <c r="H27" s="41">
        <f t="shared" si="2"/>
        <v>18.2</v>
      </c>
      <c r="I27" s="43">
        <f t="shared" si="2"/>
        <v>83.6</v>
      </c>
      <c r="J27" s="41">
        <f t="shared" si="2"/>
        <v>1947.4</v>
      </c>
      <c r="K27" s="43">
        <f t="shared" si="2"/>
        <v>9134.1</v>
      </c>
      <c r="L27" s="41">
        <f t="shared" si="2"/>
        <v>0</v>
      </c>
      <c r="M27" s="44">
        <f t="shared" si="2"/>
        <v>0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workbookViewId="0">
      <selection activeCell="A6" sqref="A6"/>
    </sheetView>
  </sheetViews>
  <sheetFormatPr baseColWidth="10" defaultRowHeight="12.75" x14ac:dyDescent="0.2"/>
  <cols>
    <col min="1" max="1" width="20.5703125" style="16" customWidth="1"/>
    <col min="2" max="16384" width="11.42578125" style="16"/>
  </cols>
  <sheetData>
    <row r="1" spans="1:9" s="4" customFormat="1" ht="27.75" x14ac:dyDescent="0.4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9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9" s="12" customFormat="1" x14ac:dyDescent="0.2">
      <c r="A3" s="9"/>
      <c r="B3" s="10"/>
      <c r="C3" s="10"/>
      <c r="D3" s="10"/>
      <c r="E3" s="11"/>
      <c r="F3" s="11"/>
      <c r="G3" s="11"/>
      <c r="H3" s="11"/>
      <c r="I3" s="11"/>
    </row>
    <row r="4" spans="1:9" s="12" customFormat="1" x14ac:dyDescent="0.2">
      <c r="A4" s="13" t="s">
        <v>1</v>
      </c>
      <c r="B4" s="10"/>
      <c r="C4" s="10"/>
      <c r="D4" s="10"/>
      <c r="E4" s="11"/>
      <c r="F4" s="11"/>
      <c r="G4" s="11"/>
      <c r="H4" s="11"/>
      <c r="I4" s="11"/>
    </row>
    <row r="5" spans="1:9" x14ac:dyDescent="0.2">
      <c r="A5" s="13" t="s">
        <v>49</v>
      </c>
      <c r="B5" s="14"/>
      <c r="C5" s="14"/>
      <c r="D5" s="14"/>
      <c r="E5" s="15"/>
      <c r="F5" s="15"/>
      <c r="G5" s="15"/>
      <c r="H5" s="15"/>
      <c r="I5" s="15"/>
    </row>
    <row r="6" spans="1:9" x14ac:dyDescent="0.2">
      <c r="A6" s="17"/>
    </row>
    <row r="8" spans="1:9" s="19" customFormat="1" ht="15.75" x14ac:dyDescent="0.25">
      <c r="A8" s="18" t="s">
        <v>39</v>
      </c>
    </row>
    <row r="9" spans="1:9" x14ac:dyDescent="0.2">
      <c r="B9" s="57" t="s">
        <v>2</v>
      </c>
      <c r="C9" s="58"/>
      <c r="D9" s="57" t="s">
        <v>3</v>
      </c>
      <c r="E9" s="58"/>
      <c r="F9" s="57" t="s">
        <v>4</v>
      </c>
      <c r="G9" s="58"/>
    </row>
    <row r="10" spans="1:9" s="19" customFormat="1" x14ac:dyDescent="0.2">
      <c r="A10" s="20" t="s">
        <v>5</v>
      </c>
      <c r="B10" s="21" t="s">
        <v>6</v>
      </c>
      <c r="C10" s="22" t="s">
        <v>7</v>
      </c>
      <c r="D10" s="23" t="s">
        <v>6</v>
      </c>
      <c r="E10" s="24" t="s">
        <v>7</v>
      </c>
      <c r="F10" s="21" t="s">
        <v>6</v>
      </c>
      <c r="G10" s="25" t="s">
        <v>7</v>
      </c>
    </row>
    <row r="11" spans="1:9" x14ac:dyDescent="0.2">
      <c r="A11" s="26" t="s">
        <v>8</v>
      </c>
      <c r="B11" s="27">
        <f>B27</f>
        <v>785.49999999999989</v>
      </c>
      <c r="C11" s="28">
        <f>C27</f>
        <v>4665.5</v>
      </c>
      <c r="D11" s="27">
        <f>H27</f>
        <v>0.7</v>
      </c>
      <c r="E11" s="29">
        <f>I27</f>
        <v>4.5999999999999996</v>
      </c>
      <c r="F11" s="27">
        <f t="shared" ref="F11:G13" si="0">B11+D11</f>
        <v>786.19999999999993</v>
      </c>
      <c r="G11" s="30">
        <f t="shared" si="0"/>
        <v>4670.1000000000004</v>
      </c>
    </row>
    <row r="12" spans="1:9" x14ac:dyDescent="0.2">
      <c r="A12" s="31" t="s">
        <v>9</v>
      </c>
      <c r="B12" s="32">
        <f>D27</f>
        <v>33203.700000000004</v>
      </c>
      <c r="C12" s="33">
        <f>E27</f>
        <v>160712.4</v>
      </c>
      <c r="D12" s="32">
        <f>J27</f>
        <v>1922.7</v>
      </c>
      <c r="E12" s="34">
        <f>K27</f>
        <v>8497.6999999999989</v>
      </c>
      <c r="F12" s="32">
        <f t="shared" si="0"/>
        <v>35126.400000000001</v>
      </c>
      <c r="G12" s="35">
        <f t="shared" si="0"/>
        <v>169210.1</v>
      </c>
    </row>
    <row r="13" spans="1:9" x14ac:dyDescent="0.2">
      <c r="A13" s="36" t="s">
        <v>10</v>
      </c>
      <c r="B13" s="37">
        <f>F27</f>
        <v>91.199999999999989</v>
      </c>
      <c r="C13" s="38">
        <f>G27</f>
        <v>381.4</v>
      </c>
      <c r="D13" s="37">
        <f>L27</f>
        <v>7.2</v>
      </c>
      <c r="E13" s="39">
        <f>M27</f>
        <v>18.2</v>
      </c>
      <c r="F13" s="32">
        <f t="shared" si="0"/>
        <v>98.399999999999991</v>
      </c>
      <c r="G13" s="40">
        <f t="shared" si="0"/>
        <v>399.59999999999997</v>
      </c>
    </row>
    <row r="14" spans="1:9" s="19" customFormat="1" x14ac:dyDescent="0.2">
      <c r="A14" s="20" t="s">
        <v>4</v>
      </c>
      <c r="B14" s="41">
        <f t="shared" ref="B14:G14" si="1">SUM(B11:B13)</f>
        <v>34080.400000000001</v>
      </c>
      <c r="C14" s="42">
        <f t="shared" si="1"/>
        <v>165759.29999999999</v>
      </c>
      <c r="D14" s="41">
        <f t="shared" si="1"/>
        <v>1930.6000000000001</v>
      </c>
      <c r="E14" s="43">
        <f t="shared" si="1"/>
        <v>8520.5</v>
      </c>
      <c r="F14" s="41">
        <f t="shared" si="1"/>
        <v>36011</v>
      </c>
      <c r="G14" s="44">
        <f t="shared" si="1"/>
        <v>174279.80000000002</v>
      </c>
    </row>
    <row r="17" spans="1:13" s="19" customFormat="1" ht="15.75" x14ac:dyDescent="0.25">
      <c r="A17" s="18" t="s">
        <v>40</v>
      </c>
    </row>
    <row r="18" spans="1:13" ht="15" x14ac:dyDescent="0.2">
      <c r="A18" s="45"/>
      <c r="B18" s="57" t="s">
        <v>2</v>
      </c>
      <c r="C18" s="59"/>
      <c r="D18" s="59"/>
      <c r="E18" s="59"/>
      <c r="F18" s="59"/>
      <c r="G18" s="58"/>
      <c r="H18" s="57" t="s">
        <v>3</v>
      </c>
      <c r="I18" s="59"/>
      <c r="J18" s="59"/>
      <c r="K18" s="59"/>
      <c r="L18" s="59"/>
      <c r="M18" s="58"/>
    </row>
    <row r="19" spans="1:13" x14ac:dyDescent="0.2">
      <c r="B19" s="57" t="s">
        <v>8</v>
      </c>
      <c r="C19" s="58"/>
      <c r="D19" s="57" t="s">
        <v>9</v>
      </c>
      <c r="E19" s="58"/>
      <c r="F19" s="57" t="s">
        <v>10</v>
      </c>
      <c r="G19" s="58"/>
      <c r="H19" s="57" t="s">
        <v>8</v>
      </c>
      <c r="I19" s="58"/>
      <c r="J19" s="57" t="s">
        <v>9</v>
      </c>
      <c r="K19" s="58"/>
      <c r="L19" s="57" t="s">
        <v>10</v>
      </c>
      <c r="M19" s="58"/>
    </row>
    <row r="20" spans="1:13" s="19" customFormat="1" x14ac:dyDescent="0.2">
      <c r="A20" s="20" t="s">
        <v>11</v>
      </c>
      <c r="B20" s="21" t="s">
        <v>6</v>
      </c>
      <c r="C20" s="22" t="s">
        <v>7</v>
      </c>
      <c r="D20" s="23" t="s">
        <v>6</v>
      </c>
      <c r="E20" s="24" t="s">
        <v>7</v>
      </c>
      <c r="F20" s="21" t="s">
        <v>6</v>
      </c>
      <c r="G20" s="25" t="s">
        <v>7</v>
      </c>
      <c r="H20" s="21" t="s">
        <v>6</v>
      </c>
      <c r="I20" s="22" t="s">
        <v>7</v>
      </c>
      <c r="J20" s="23" t="s">
        <v>6</v>
      </c>
      <c r="K20" s="24" t="s">
        <v>7</v>
      </c>
      <c r="L20" s="21" t="s">
        <v>6</v>
      </c>
      <c r="M20" s="25" t="s">
        <v>7</v>
      </c>
    </row>
    <row r="21" spans="1:13" x14ac:dyDescent="0.2">
      <c r="A21" s="26" t="s">
        <v>12</v>
      </c>
      <c r="B21" s="27">
        <v>694.3</v>
      </c>
      <c r="C21" s="29">
        <v>4091.5</v>
      </c>
      <c r="D21" s="27">
        <v>8744.6</v>
      </c>
      <c r="E21" s="29">
        <v>41742.699999999997</v>
      </c>
      <c r="F21" s="27">
        <v>0</v>
      </c>
      <c r="G21" s="46">
        <v>0</v>
      </c>
      <c r="H21" s="27">
        <v>0</v>
      </c>
      <c r="I21" s="29">
        <v>0</v>
      </c>
      <c r="J21" s="27">
        <v>0</v>
      </c>
      <c r="K21" s="29">
        <v>0</v>
      </c>
      <c r="L21" s="27">
        <v>0</v>
      </c>
      <c r="M21" s="46">
        <v>0</v>
      </c>
    </row>
    <row r="22" spans="1:13" x14ac:dyDescent="0.2">
      <c r="A22" s="36" t="s">
        <v>13</v>
      </c>
      <c r="B22" s="37">
        <v>65.8</v>
      </c>
      <c r="C22" s="39">
        <v>363.8</v>
      </c>
      <c r="D22" s="37">
        <v>7834.9</v>
      </c>
      <c r="E22" s="39">
        <v>41946</v>
      </c>
      <c r="F22" s="37">
        <v>9.9</v>
      </c>
      <c r="G22" s="47">
        <v>65.400000000000006</v>
      </c>
      <c r="H22" s="37">
        <v>0</v>
      </c>
      <c r="I22" s="39">
        <v>0</v>
      </c>
      <c r="J22" s="37">
        <v>0</v>
      </c>
      <c r="K22" s="39">
        <v>0</v>
      </c>
      <c r="L22" s="37">
        <v>0</v>
      </c>
      <c r="M22" s="47">
        <v>0</v>
      </c>
    </row>
    <row r="23" spans="1:13" x14ac:dyDescent="0.2">
      <c r="A23" s="36" t="s">
        <v>14</v>
      </c>
      <c r="B23" s="37">
        <v>0</v>
      </c>
      <c r="C23" s="39">
        <v>0</v>
      </c>
      <c r="D23" s="37">
        <v>3962.7</v>
      </c>
      <c r="E23" s="39">
        <v>19183</v>
      </c>
      <c r="F23" s="37">
        <v>0</v>
      </c>
      <c r="G23" s="47">
        <v>0</v>
      </c>
      <c r="H23" s="37">
        <v>0</v>
      </c>
      <c r="I23" s="39">
        <v>0</v>
      </c>
      <c r="J23" s="37">
        <v>0</v>
      </c>
      <c r="K23" s="39">
        <v>0</v>
      </c>
      <c r="L23" s="37">
        <v>0</v>
      </c>
      <c r="M23" s="47">
        <v>0</v>
      </c>
    </row>
    <row r="24" spans="1:13" x14ac:dyDescent="0.2">
      <c r="A24" s="36" t="s">
        <v>15</v>
      </c>
      <c r="B24" s="37">
        <v>25.4</v>
      </c>
      <c r="C24" s="39">
        <v>210.2</v>
      </c>
      <c r="D24" s="37">
        <v>5324.2</v>
      </c>
      <c r="E24" s="39">
        <v>27183.3</v>
      </c>
      <c r="F24" s="37">
        <v>0</v>
      </c>
      <c r="G24" s="48">
        <v>0</v>
      </c>
      <c r="H24" s="37">
        <v>0</v>
      </c>
      <c r="I24" s="39">
        <v>0</v>
      </c>
      <c r="J24" s="37">
        <v>235.1</v>
      </c>
      <c r="K24" s="39">
        <v>1055.0999999999999</v>
      </c>
      <c r="L24" s="37">
        <v>0</v>
      </c>
      <c r="M24" s="47">
        <v>0</v>
      </c>
    </row>
    <row r="25" spans="1:13" x14ac:dyDescent="0.2">
      <c r="A25" s="36" t="s">
        <v>16</v>
      </c>
      <c r="B25" s="37">
        <v>0</v>
      </c>
      <c r="C25" s="39">
        <v>0</v>
      </c>
      <c r="D25" s="37">
        <v>5949.2</v>
      </c>
      <c r="E25" s="39">
        <v>24461.8</v>
      </c>
      <c r="F25" s="37">
        <v>13.7</v>
      </c>
      <c r="G25" s="47">
        <v>28.3</v>
      </c>
      <c r="H25" s="37">
        <v>0.7</v>
      </c>
      <c r="I25" s="39">
        <v>4.5999999999999996</v>
      </c>
      <c r="J25" s="37">
        <v>1557.9</v>
      </c>
      <c r="K25" s="39">
        <v>6981.8</v>
      </c>
      <c r="L25" s="37">
        <v>7.2</v>
      </c>
      <c r="M25" s="47">
        <v>18.2</v>
      </c>
    </row>
    <row r="26" spans="1:13" x14ac:dyDescent="0.2">
      <c r="A26" s="49" t="s">
        <v>17</v>
      </c>
      <c r="B26" s="50">
        <v>0</v>
      </c>
      <c r="C26" s="51">
        <v>0</v>
      </c>
      <c r="D26" s="50">
        <v>1388.1</v>
      </c>
      <c r="E26" s="51">
        <v>6195.6</v>
      </c>
      <c r="F26" s="50">
        <v>67.599999999999994</v>
      </c>
      <c r="G26" s="52">
        <v>287.7</v>
      </c>
      <c r="H26" s="50">
        <v>0</v>
      </c>
      <c r="I26" s="51">
        <v>0</v>
      </c>
      <c r="J26" s="50">
        <v>129.69999999999999</v>
      </c>
      <c r="K26" s="51">
        <v>460.8</v>
      </c>
      <c r="L26" s="50">
        <v>0</v>
      </c>
      <c r="M26" s="52">
        <v>0</v>
      </c>
    </row>
    <row r="27" spans="1:13" s="19" customFormat="1" x14ac:dyDescent="0.2">
      <c r="A27" s="53" t="s">
        <v>4</v>
      </c>
      <c r="B27" s="41">
        <f t="shared" ref="B27:M27" si="2">SUM(B21:B26)</f>
        <v>785.49999999999989</v>
      </c>
      <c r="C27" s="43">
        <f t="shared" si="2"/>
        <v>4665.5</v>
      </c>
      <c r="D27" s="41">
        <f t="shared" si="2"/>
        <v>33203.700000000004</v>
      </c>
      <c r="E27" s="43">
        <f t="shared" si="2"/>
        <v>160712.4</v>
      </c>
      <c r="F27" s="41">
        <f t="shared" si="2"/>
        <v>91.199999999999989</v>
      </c>
      <c r="G27" s="44">
        <f t="shared" si="2"/>
        <v>381.4</v>
      </c>
      <c r="H27" s="41">
        <f t="shared" si="2"/>
        <v>0.7</v>
      </c>
      <c r="I27" s="43">
        <f t="shared" si="2"/>
        <v>4.5999999999999996</v>
      </c>
      <c r="J27" s="41">
        <f t="shared" si="2"/>
        <v>1922.7</v>
      </c>
      <c r="K27" s="43">
        <f t="shared" si="2"/>
        <v>8497.6999999999989</v>
      </c>
      <c r="L27" s="41">
        <f t="shared" si="2"/>
        <v>7.2</v>
      </c>
      <c r="M27" s="44">
        <f t="shared" si="2"/>
        <v>18.2</v>
      </c>
    </row>
    <row r="30" spans="1:13" s="54" customFormat="1" ht="15.75" x14ac:dyDescent="0.25">
      <c r="A30" s="18" t="s">
        <v>18</v>
      </c>
    </row>
    <row r="31" spans="1:13" s="55" customFormat="1" ht="12" x14ac:dyDescent="0.2">
      <c r="A31" s="55" t="s">
        <v>19</v>
      </c>
    </row>
    <row r="32" spans="1:13" s="55" customFormat="1" ht="12" x14ac:dyDescent="0.2">
      <c r="A32" s="56" t="s">
        <v>20</v>
      </c>
    </row>
    <row r="33" spans="1:1" s="55" customFormat="1" ht="12" x14ac:dyDescent="0.2">
      <c r="A33" s="56" t="s">
        <v>21</v>
      </c>
    </row>
  </sheetData>
  <mergeCells count="11">
    <mergeCell ref="L19:M19"/>
    <mergeCell ref="B9:C9"/>
    <mergeCell ref="D9:E9"/>
    <mergeCell ref="F9:G9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2021-02-05T06:29:25Z</dcterms:created>
  <dcterms:modified xsi:type="dcterms:W3CDTF">2022-07-21T05:24:05Z</dcterms:modified>
</cp:coreProperties>
</file>