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AS-Areal-Miljø-Statistikk\FASS Statistikkseksjonen\3.3  Formidling\Internett\Biomassestatistikk\01 BIO Publisering\01 BIO Tabeller Fylker\"/>
    </mc:Choice>
  </mc:AlternateContent>
  <xr:revisionPtr revIDLastSave="0" documentId="13_ncr:1_{2B0B8BE8-9A04-47D8-A9DD-EE185CCFD720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12" l="1"/>
  <c r="I13" i="12" s="1"/>
  <c r="X27" i="12"/>
  <c r="H13" i="12" s="1"/>
  <c r="W27" i="12"/>
  <c r="G13" i="12" s="1"/>
  <c r="V27" i="12"/>
  <c r="U27" i="12"/>
  <c r="I12" i="12" s="1"/>
  <c r="T27" i="12"/>
  <c r="H12" i="12" s="1"/>
  <c r="S27" i="12"/>
  <c r="G12" i="12" s="1"/>
  <c r="R27" i="12"/>
  <c r="F12" i="12" s="1"/>
  <c r="Q27" i="12"/>
  <c r="I11" i="12" s="1"/>
  <c r="P27" i="12"/>
  <c r="H11" i="12" s="1"/>
  <c r="O27" i="12"/>
  <c r="G11" i="12" s="1"/>
  <c r="N27" i="12"/>
  <c r="M27" i="12"/>
  <c r="L27" i="12"/>
  <c r="D13" i="12" s="1"/>
  <c r="K27" i="12"/>
  <c r="C13" i="12" s="1"/>
  <c r="J27" i="12"/>
  <c r="B13" i="12" s="1"/>
  <c r="I27" i="12"/>
  <c r="E12" i="12" s="1"/>
  <c r="H27" i="12"/>
  <c r="D12" i="12" s="1"/>
  <c r="G27" i="12"/>
  <c r="C12" i="12" s="1"/>
  <c r="F27" i="12"/>
  <c r="E27" i="12"/>
  <c r="D27" i="12"/>
  <c r="D11" i="12" s="1"/>
  <c r="C27" i="12"/>
  <c r="C11" i="12" s="1"/>
  <c r="B27" i="12"/>
  <c r="B11" i="12" s="1"/>
  <c r="F13" i="12"/>
  <c r="E13" i="12"/>
  <c r="B12" i="12"/>
  <c r="F11" i="12"/>
  <c r="E11" i="12"/>
  <c r="Y27" i="11"/>
  <c r="I13" i="11" s="1"/>
  <c r="X27" i="11"/>
  <c r="H13" i="11" s="1"/>
  <c r="W27" i="11"/>
  <c r="G13" i="11" s="1"/>
  <c r="V27" i="11"/>
  <c r="F13" i="11" s="1"/>
  <c r="U27" i="11"/>
  <c r="I12" i="11" s="1"/>
  <c r="T27" i="11"/>
  <c r="H12" i="11" s="1"/>
  <c r="S27" i="11"/>
  <c r="G12" i="11" s="1"/>
  <c r="R27" i="11"/>
  <c r="F12" i="11" s="1"/>
  <c r="Q27" i="11"/>
  <c r="I11" i="11" s="1"/>
  <c r="P27" i="11"/>
  <c r="H11" i="11" s="1"/>
  <c r="O27" i="11"/>
  <c r="G11" i="11" s="1"/>
  <c r="N27" i="11"/>
  <c r="F11" i="11" s="1"/>
  <c r="M27" i="11"/>
  <c r="E13" i="11" s="1"/>
  <c r="L27" i="11"/>
  <c r="D13" i="11" s="1"/>
  <c r="K27" i="11"/>
  <c r="C13" i="11" s="1"/>
  <c r="J27" i="11"/>
  <c r="B13" i="11" s="1"/>
  <c r="I27" i="11"/>
  <c r="E12" i="11" s="1"/>
  <c r="H27" i="11"/>
  <c r="D12" i="11" s="1"/>
  <c r="G27" i="11"/>
  <c r="C12" i="11" s="1"/>
  <c r="F27" i="11"/>
  <c r="B12" i="11" s="1"/>
  <c r="E27" i="11"/>
  <c r="D27" i="11"/>
  <c r="D11" i="11" s="1"/>
  <c r="C27" i="11"/>
  <c r="C11" i="11" s="1"/>
  <c r="B27" i="11"/>
  <c r="B11" i="11" s="1"/>
  <c r="E11" i="11"/>
  <c r="Y27" i="10"/>
  <c r="X27" i="10"/>
  <c r="W27" i="10"/>
  <c r="G13" i="10" s="1"/>
  <c r="V27" i="10"/>
  <c r="F13" i="10" s="1"/>
  <c r="U27" i="10"/>
  <c r="I12" i="10" s="1"/>
  <c r="T27" i="10"/>
  <c r="H12" i="10" s="1"/>
  <c r="S27" i="10"/>
  <c r="G12" i="10" s="1"/>
  <c r="R27" i="10"/>
  <c r="F12" i="10" s="1"/>
  <c r="Q27" i="10"/>
  <c r="I11" i="10" s="1"/>
  <c r="P27" i="10"/>
  <c r="H11" i="10" s="1"/>
  <c r="O27" i="10"/>
  <c r="G11" i="10" s="1"/>
  <c r="N27" i="10"/>
  <c r="F11" i="10" s="1"/>
  <c r="M27" i="10"/>
  <c r="E13" i="10" s="1"/>
  <c r="L27" i="10"/>
  <c r="D13" i="10" s="1"/>
  <c r="K27" i="10"/>
  <c r="C13" i="10" s="1"/>
  <c r="J27" i="10"/>
  <c r="B13" i="10" s="1"/>
  <c r="I27" i="10"/>
  <c r="E12" i="10" s="1"/>
  <c r="H27" i="10"/>
  <c r="D12" i="10" s="1"/>
  <c r="G27" i="10"/>
  <c r="C12" i="10" s="1"/>
  <c r="F27" i="10"/>
  <c r="B12" i="10" s="1"/>
  <c r="E27" i="10"/>
  <c r="E11" i="10" s="1"/>
  <c r="D27" i="10"/>
  <c r="D11" i="10" s="1"/>
  <c r="C27" i="10"/>
  <c r="C11" i="10" s="1"/>
  <c r="B27" i="10"/>
  <c r="B11" i="10" s="1"/>
  <c r="I13" i="10"/>
  <c r="H13" i="10"/>
  <c r="Y27" i="9"/>
  <c r="I13" i="9" s="1"/>
  <c r="X27" i="9"/>
  <c r="H13" i="9" s="1"/>
  <c r="W27" i="9"/>
  <c r="G13" i="9" s="1"/>
  <c r="V27" i="9"/>
  <c r="F13" i="9" s="1"/>
  <c r="U27" i="9"/>
  <c r="I12" i="9" s="1"/>
  <c r="T27" i="9"/>
  <c r="H12" i="9" s="1"/>
  <c r="S27" i="9"/>
  <c r="R27" i="9"/>
  <c r="Q27" i="9"/>
  <c r="I11" i="9" s="1"/>
  <c r="P27" i="9"/>
  <c r="H11" i="9" s="1"/>
  <c r="O27" i="9"/>
  <c r="G11" i="9" s="1"/>
  <c r="N27" i="9"/>
  <c r="F11" i="9" s="1"/>
  <c r="M27" i="9"/>
  <c r="E13" i="9" s="1"/>
  <c r="L27" i="9"/>
  <c r="D13" i="9" s="1"/>
  <c r="K27" i="9"/>
  <c r="J27" i="9"/>
  <c r="B13" i="9" s="1"/>
  <c r="I27" i="9"/>
  <c r="E12" i="9" s="1"/>
  <c r="H27" i="9"/>
  <c r="D12" i="9" s="1"/>
  <c r="G27" i="9"/>
  <c r="C12" i="9" s="1"/>
  <c r="F27" i="9"/>
  <c r="B12" i="9" s="1"/>
  <c r="E27" i="9"/>
  <c r="E11" i="9" s="1"/>
  <c r="D27" i="9"/>
  <c r="D11" i="9" s="1"/>
  <c r="C27" i="9"/>
  <c r="B27" i="9"/>
  <c r="C13" i="9"/>
  <c r="G12" i="9"/>
  <c r="F12" i="9"/>
  <c r="C11" i="9"/>
  <c r="B11" i="9"/>
  <c r="Y27" i="8"/>
  <c r="X27" i="8"/>
  <c r="H13" i="8" s="1"/>
  <c r="W27" i="8"/>
  <c r="G13" i="8" s="1"/>
  <c r="V27" i="8"/>
  <c r="F13" i="8" s="1"/>
  <c r="U27" i="8"/>
  <c r="I12" i="8" s="1"/>
  <c r="T27" i="8"/>
  <c r="H12" i="8" s="1"/>
  <c r="S27" i="8"/>
  <c r="G12" i="8" s="1"/>
  <c r="R27" i="8"/>
  <c r="F12" i="8" s="1"/>
  <c r="Q27" i="8"/>
  <c r="I11" i="8" s="1"/>
  <c r="P27" i="8"/>
  <c r="H11" i="8" s="1"/>
  <c r="O27" i="8"/>
  <c r="G11" i="8" s="1"/>
  <c r="N27" i="8"/>
  <c r="F11" i="8" s="1"/>
  <c r="M27" i="8"/>
  <c r="E13" i="8" s="1"/>
  <c r="L27" i="8"/>
  <c r="D13" i="8" s="1"/>
  <c r="K27" i="8"/>
  <c r="C13" i="8" s="1"/>
  <c r="J27" i="8"/>
  <c r="B13" i="8" s="1"/>
  <c r="I27" i="8"/>
  <c r="E12" i="8" s="1"/>
  <c r="H27" i="8"/>
  <c r="D12" i="8" s="1"/>
  <c r="G27" i="8"/>
  <c r="C12" i="8" s="1"/>
  <c r="F27" i="8"/>
  <c r="B12" i="8" s="1"/>
  <c r="E27" i="8"/>
  <c r="D27" i="8"/>
  <c r="D11" i="8" s="1"/>
  <c r="C27" i="8"/>
  <c r="C11" i="8" s="1"/>
  <c r="B27" i="8"/>
  <c r="B11" i="8" s="1"/>
  <c r="I13" i="8"/>
  <c r="E11" i="8"/>
  <c r="Y27" i="7"/>
  <c r="I13" i="7" s="1"/>
  <c r="X27" i="7"/>
  <c r="H13" i="7" s="1"/>
  <c r="W27" i="7"/>
  <c r="G13" i="7" s="1"/>
  <c r="V27" i="7"/>
  <c r="F13" i="7" s="1"/>
  <c r="U27" i="7"/>
  <c r="I12" i="7" s="1"/>
  <c r="T27" i="7"/>
  <c r="H12" i="7" s="1"/>
  <c r="S27" i="7"/>
  <c r="R27" i="7"/>
  <c r="F12" i="7" s="1"/>
  <c r="Q27" i="7"/>
  <c r="I11" i="7" s="1"/>
  <c r="P27" i="7"/>
  <c r="H11" i="7" s="1"/>
  <c r="O27" i="7"/>
  <c r="G11" i="7" s="1"/>
  <c r="N27" i="7"/>
  <c r="F11" i="7" s="1"/>
  <c r="M27" i="7"/>
  <c r="E13" i="7" s="1"/>
  <c r="L27" i="7"/>
  <c r="D13" i="7" s="1"/>
  <c r="K27" i="7"/>
  <c r="J27" i="7"/>
  <c r="B13" i="7" s="1"/>
  <c r="I27" i="7"/>
  <c r="E12" i="7" s="1"/>
  <c r="H27" i="7"/>
  <c r="D12" i="7" s="1"/>
  <c r="G27" i="7"/>
  <c r="C12" i="7" s="1"/>
  <c r="F27" i="7"/>
  <c r="B12" i="7" s="1"/>
  <c r="E27" i="7"/>
  <c r="E11" i="7" s="1"/>
  <c r="D27" i="7"/>
  <c r="D11" i="7" s="1"/>
  <c r="C27" i="7"/>
  <c r="C11" i="7" s="1"/>
  <c r="B27" i="7"/>
  <c r="B11" i="7" s="1"/>
  <c r="C13" i="7"/>
  <c r="G12" i="7"/>
  <c r="Y27" i="6"/>
  <c r="X27" i="6"/>
  <c r="W27" i="6"/>
  <c r="V27" i="6"/>
  <c r="U27" i="6"/>
  <c r="I12" i="6" s="1"/>
  <c r="T27" i="6"/>
  <c r="H12" i="6" s="1"/>
  <c r="S27" i="6"/>
  <c r="G12" i="6" s="1"/>
  <c r="R27" i="6"/>
  <c r="F12" i="6" s="1"/>
  <c r="Q27" i="6"/>
  <c r="I11" i="6" s="1"/>
  <c r="P27" i="6"/>
  <c r="H11" i="6" s="1"/>
  <c r="O27" i="6"/>
  <c r="G11" i="6" s="1"/>
  <c r="N27" i="6"/>
  <c r="F11" i="6" s="1"/>
  <c r="M27" i="6"/>
  <c r="E13" i="6" s="1"/>
  <c r="L27" i="6"/>
  <c r="D13" i="6" s="1"/>
  <c r="K27" i="6"/>
  <c r="C13" i="6" s="1"/>
  <c r="J27" i="6"/>
  <c r="B13" i="6" s="1"/>
  <c r="I27" i="6"/>
  <c r="E12" i="6" s="1"/>
  <c r="H27" i="6"/>
  <c r="D12" i="6" s="1"/>
  <c r="G27" i="6"/>
  <c r="C12" i="6" s="1"/>
  <c r="F27" i="6"/>
  <c r="B12" i="6" s="1"/>
  <c r="E27" i="6"/>
  <c r="E11" i="6" s="1"/>
  <c r="D27" i="6"/>
  <c r="D11" i="6" s="1"/>
  <c r="C27" i="6"/>
  <c r="C11" i="6" s="1"/>
  <c r="B27" i="6"/>
  <c r="B11" i="6" s="1"/>
  <c r="I13" i="6"/>
  <c r="H13" i="6"/>
  <c r="G13" i="6"/>
  <c r="F13" i="6"/>
  <c r="B14" i="12" l="1"/>
  <c r="M13" i="10"/>
  <c r="M12" i="12"/>
  <c r="L13" i="12"/>
  <c r="J13" i="12"/>
  <c r="F14" i="12"/>
  <c r="L12" i="11"/>
  <c r="B14" i="11"/>
  <c r="I14" i="12"/>
  <c r="J13" i="10"/>
  <c r="L11" i="10"/>
  <c r="L13" i="10"/>
  <c r="K12" i="12"/>
  <c r="G14" i="12"/>
  <c r="H14" i="11"/>
  <c r="M12" i="11"/>
  <c r="J13" i="11"/>
  <c r="K12" i="11"/>
  <c r="J13" i="9"/>
  <c r="J12" i="12"/>
  <c r="C14" i="12"/>
  <c r="K13" i="12"/>
  <c r="L11" i="12"/>
  <c r="L12" i="12"/>
  <c r="M13" i="12"/>
  <c r="E14" i="12"/>
  <c r="H14" i="12"/>
  <c r="J11" i="12"/>
  <c r="K11" i="12"/>
  <c r="M11" i="12"/>
  <c r="D14" i="12"/>
  <c r="G14" i="11"/>
  <c r="F14" i="11"/>
  <c r="I14" i="10"/>
  <c r="H14" i="10"/>
  <c r="G14" i="10"/>
  <c r="D14" i="11"/>
  <c r="L13" i="11"/>
  <c r="J12" i="11"/>
  <c r="K13" i="11"/>
  <c r="C14" i="11"/>
  <c r="M11" i="11"/>
  <c r="M13" i="11"/>
  <c r="I14" i="11"/>
  <c r="J11" i="11"/>
  <c r="K11" i="11"/>
  <c r="L11" i="11"/>
  <c r="E14" i="11"/>
  <c r="K13" i="10"/>
  <c r="K11" i="10"/>
  <c r="M11" i="10"/>
  <c r="K12" i="9"/>
  <c r="M12" i="9"/>
  <c r="G14" i="9"/>
  <c r="H14" i="9"/>
  <c r="J12" i="9"/>
  <c r="J13" i="8"/>
  <c r="I14" i="8"/>
  <c r="G14" i="8"/>
  <c r="D14" i="8"/>
  <c r="M12" i="8"/>
  <c r="K12" i="7"/>
  <c r="C14" i="10"/>
  <c r="D14" i="10"/>
  <c r="E14" i="10"/>
  <c r="F14" i="10"/>
  <c r="J12" i="10"/>
  <c r="B14" i="10"/>
  <c r="J11" i="10"/>
  <c r="K12" i="10"/>
  <c r="M12" i="10"/>
  <c r="L12" i="10"/>
  <c r="D14" i="9"/>
  <c r="I14" i="9"/>
  <c r="B14" i="9"/>
  <c r="M13" i="9"/>
  <c r="C14" i="8"/>
  <c r="F14" i="8"/>
  <c r="B14" i="8"/>
  <c r="M11" i="9"/>
  <c r="E14" i="9"/>
  <c r="K11" i="9"/>
  <c r="K13" i="9"/>
  <c r="L11" i="9"/>
  <c r="L13" i="9"/>
  <c r="F14" i="9"/>
  <c r="C14" i="9"/>
  <c r="L12" i="9"/>
  <c r="J11" i="9"/>
  <c r="H14" i="8"/>
  <c r="K11" i="8"/>
  <c r="K13" i="8"/>
  <c r="J12" i="8"/>
  <c r="L11" i="8"/>
  <c r="L13" i="8"/>
  <c r="M11" i="8"/>
  <c r="M13" i="8"/>
  <c r="C14" i="6"/>
  <c r="D14" i="6"/>
  <c r="K12" i="8"/>
  <c r="E14" i="8"/>
  <c r="J11" i="8"/>
  <c r="L12" i="8"/>
  <c r="L13" i="7"/>
  <c r="E14" i="7"/>
  <c r="L11" i="7"/>
  <c r="F14" i="7"/>
  <c r="G14" i="7"/>
  <c r="J13" i="7"/>
  <c r="L12" i="6"/>
  <c r="H14" i="6"/>
  <c r="G14" i="6"/>
  <c r="I14" i="6"/>
  <c r="K12" i="6"/>
  <c r="C14" i="7"/>
  <c r="K13" i="7"/>
  <c r="B14" i="7"/>
  <c r="L12" i="7"/>
  <c r="I14" i="7"/>
  <c r="M11" i="7"/>
  <c r="M13" i="7"/>
  <c r="J12" i="7"/>
  <c r="H14" i="7"/>
  <c r="D14" i="7"/>
  <c r="J11" i="7"/>
  <c r="K11" i="7"/>
  <c r="M12" i="7"/>
  <c r="K13" i="6"/>
  <c r="M12" i="6"/>
  <c r="J13" i="6"/>
  <c r="L13" i="6"/>
  <c r="B14" i="6"/>
  <c r="M13" i="6"/>
  <c r="E14" i="6"/>
  <c r="F14" i="6"/>
  <c r="J12" i="6"/>
  <c r="L11" i="6"/>
  <c r="J11" i="6"/>
  <c r="K11" i="6"/>
  <c r="M11" i="6"/>
  <c r="Y27" i="5"/>
  <c r="I13" i="5" s="1"/>
  <c r="X27" i="5"/>
  <c r="H13" i="5" s="1"/>
  <c r="W27" i="5"/>
  <c r="G13" i="5" s="1"/>
  <c r="V27" i="5"/>
  <c r="F13" i="5" s="1"/>
  <c r="U27" i="5"/>
  <c r="I12" i="5" s="1"/>
  <c r="T27" i="5"/>
  <c r="H12" i="5" s="1"/>
  <c r="S27" i="5"/>
  <c r="G12" i="5" s="1"/>
  <c r="R27" i="5"/>
  <c r="F12" i="5" s="1"/>
  <c r="Q27" i="5"/>
  <c r="I11" i="5" s="1"/>
  <c r="P27" i="5"/>
  <c r="H11" i="5" s="1"/>
  <c r="O27" i="5"/>
  <c r="G11" i="5" s="1"/>
  <c r="N27" i="5"/>
  <c r="F11" i="5" s="1"/>
  <c r="M27" i="5"/>
  <c r="L27" i="5"/>
  <c r="D13" i="5" s="1"/>
  <c r="K27" i="5"/>
  <c r="C13" i="5" s="1"/>
  <c r="J27" i="5"/>
  <c r="B13" i="5" s="1"/>
  <c r="I27" i="5"/>
  <c r="E12" i="5" s="1"/>
  <c r="H27" i="5"/>
  <c r="D12" i="5" s="1"/>
  <c r="G27" i="5"/>
  <c r="C12" i="5" s="1"/>
  <c r="F27" i="5"/>
  <c r="B12" i="5" s="1"/>
  <c r="E27" i="5"/>
  <c r="D27" i="5"/>
  <c r="D11" i="5" s="1"/>
  <c r="C27" i="5"/>
  <c r="C11" i="5" s="1"/>
  <c r="B27" i="5"/>
  <c r="B11" i="5" s="1"/>
  <c r="E13" i="5"/>
  <c r="E11" i="5"/>
  <c r="L14" i="12" l="1"/>
  <c r="J14" i="12"/>
  <c r="M14" i="11"/>
  <c r="L14" i="10"/>
  <c r="K14" i="11"/>
  <c r="J14" i="9"/>
  <c r="K14" i="12"/>
  <c r="J14" i="8"/>
  <c r="M14" i="12"/>
  <c r="K14" i="10"/>
  <c r="J14" i="10"/>
  <c r="M14" i="10"/>
  <c r="J14" i="11"/>
  <c r="L14" i="11"/>
  <c r="M14" i="9"/>
  <c r="L14" i="8"/>
  <c r="M14" i="7"/>
  <c r="L14" i="9"/>
  <c r="K14" i="9"/>
  <c r="M14" i="8"/>
  <c r="K14" i="8"/>
  <c r="J14" i="6"/>
  <c r="L14" i="7"/>
  <c r="L14" i="6"/>
  <c r="K14" i="7"/>
  <c r="J14" i="7"/>
  <c r="K14" i="6"/>
  <c r="K13" i="5"/>
  <c r="F14" i="5"/>
  <c r="D14" i="5"/>
  <c r="L13" i="5"/>
  <c r="E14" i="5"/>
  <c r="M13" i="5"/>
  <c r="J12" i="5"/>
  <c r="M12" i="5"/>
  <c r="C14" i="5"/>
  <c r="H14" i="5"/>
  <c r="K12" i="5"/>
  <c r="L12" i="5"/>
  <c r="G14" i="5"/>
  <c r="I14" i="5"/>
  <c r="B14" i="5"/>
  <c r="J13" i="5"/>
  <c r="M14" i="6"/>
  <c r="J11" i="5"/>
  <c r="K11" i="5"/>
  <c r="L11" i="5"/>
  <c r="M11" i="5"/>
  <c r="Y27" i="4"/>
  <c r="X27" i="4"/>
  <c r="W27" i="4"/>
  <c r="V27" i="4"/>
  <c r="U27" i="4"/>
  <c r="I12" i="4" s="1"/>
  <c r="T27" i="4"/>
  <c r="H12" i="4" s="1"/>
  <c r="S27" i="4"/>
  <c r="G12" i="4" s="1"/>
  <c r="R27" i="4"/>
  <c r="F12" i="4" s="1"/>
  <c r="Q27" i="4"/>
  <c r="I11" i="4" s="1"/>
  <c r="P27" i="4"/>
  <c r="H11" i="4" s="1"/>
  <c r="O27" i="4"/>
  <c r="N27" i="4"/>
  <c r="F11" i="4" s="1"/>
  <c r="M27" i="4"/>
  <c r="E13" i="4" s="1"/>
  <c r="L27" i="4"/>
  <c r="D13" i="4" s="1"/>
  <c r="L13" i="4" s="1"/>
  <c r="K27" i="4"/>
  <c r="C13" i="4" s="1"/>
  <c r="K13" i="4" s="1"/>
  <c r="J27" i="4"/>
  <c r="B13" i="4" s="1"/>
  <c r="I27" i="4"/>
  <c r="E12" i="4" s="1"/>
  <c r="H27" i="4"/>
  <c r="D12" i="4" s="1"/>
  <c r="G27" i="4"/>
  <c r="C12" i="4" s="1"/>
  <c r="F27" i="4"/>
  <c r="B12" i="4" s="1"/>
  <c r="E27" i="4"/>
  <c r="E11" i="4" s="1"/>
  <c r="D27" i="4"/>
  <c r="D11" i="4" s="1"/>
  <c r="C27" i="4"/>
  <c r="C11" i="4" s="1"/>
  <c r="B27" i="4"/>
  <c r="B11" i="4" s="1"/>
  <c r="I13" i="4"/>
  <c r="H13" i="4"/>
  <c r="G13" i="4"/>
  <c r="F13" i="4"/>
  <c r="G11" i="4"/>
  <c r="L14" i="5" l="1"/>
  <c r="J14" i="5"/>
  <c r="K14" i="5"/>
  <c r="M14" i="5"/>
  <c r="H14" i="4"/>
  <c r="I14" i="4"/>
  <c r="M12" i="4"/>
  <c r="C14" i="4"/>
  <c r="B14" i="4"/>
  <c r="L12" i="4"/>
  <c r="J13" i="4"/>
  <c r="K12" i="4"/>
  <c r="J12" i="4"/>
  <c r="E14" i="4"/>
  <c r="M13" i="4"/>
  <c r="D14" i="4"/>
  <c r="F14" i="4"/>
  <c r="G14" i="4"/>
  <c r="J11" i="4"/>
  <c r="K11" i="4"/>
  <c r="L11" i="4"/>
  <c r="M11" i="4"/>
  <c r="Y27" i="3"/>
  <c r="X27" i="3"/>
  <c r="W27" i="3"/>
  <c r="G13" i="3" s="1"/>
  <c r="V27" i="3"/>
  <c r="F13" i="3" s="1"/>
  <c r="U27" i="3"/>
  <c r="I12" i="3" s="1"/>
  <c r="T27" i="3"/>
  <c r="H12" i="3" s="1"/>
  <c r="S27" i="3"/>
  <c r="G12" i="3" s="1"/>
  <c r="R27" i="3"/>
  <c r="F12" i="3" s="1"/>
  <c r="Q27" i="3"/>
  <c r="I11" i="3" s="1"/>
  <c r="P27" i="3"/>
  <c r="H11" i="3" s="1"/>
  <c r="O27" i="3"/>
  <c r="G11" i="3" s="1"/>
  <c r="N27" i="3"/>
  <c r="F11" i="3" s="1"/>
  <c r="M27" i="3"/>
  <c r="E13" i="3" s="1"/>
  <c r="L27" i="3"/>
  <c r="D13" i="3" s="1"/>
  <c r="K27" i="3"/>
  <c r="C13" i="3" s="1"/>
  <c r="J27" i="3"/>
  <c r="B13" i="3" s="1"/>
  <c r="I27" i="3"/>
  <c r="H27" i="3"/>
  <c r="D12" i="3" s="1"/>
  <c r="G27" i="3"/>
  <c r="C12" i="3" s="1"/>
  <c r="F27" i="3"/>
  <c r="B12" i="3" s="1"/>
  <c r="E27" i="3"/>
  <c r="E11" i="3" s="1"/>
  <c r="D27" i="3"/>
  <c r="C27" i="3"/>
  <c r="B27" i="3"/>
  <c r="B11" i="3" s="1"/>
  <c r="I13" i="3"/>
  <c r="H13" i="3"/>
  <c r="E12" i="3"/>
  <c r="D11" i="3"/>
  <c r="C11" i="3"/>
  <c r="K14" i="4" l="1"/>
  <c r="L12" i="3"/>
  <c r="L14" i="4"/>
  <c r="K12" i="3"/>
  <c r="H14" i="3"/>
  <c r="J14" i="4"/>
  <c r="E14" i="3"/>
  <c r="M13" i="3"/>
  <c r="F14" i="3"/>
  <c r="J12" i="3"/>
  <c r="I14" i="3"/>
  <c r="J13" i="3"/>
  <c r="M14" i="4"/>
  <c r="C14" i="3"/>
  <c r="K13" i="3"/>
  <c r="G14" i="3"/>
  <c r="D14" i="3"/>
  <c r="L13" i="3"/>
  <c r="M12" i="3"/>
  <c r="B14" i="3"/>
  <c r="M11" i="3"/>
  <c r="J11" i="3"/>
  <c r="K11" i="3"/>
  <c r="L11" i="3"/>
  <c r="Y27" i="2"/>
  <c r="X27" i="2"/>
  <c r="H13" i="2" s="1"/>
  <c r="W27" i="2"/>
  <c r="G13" i="2" s="1"/>
  <c r="V27" i="2"/>
  <c r="U27" i="2"/>
  <c r="I12" i="2" s="1"/>
  <c r="T27" i="2"/>
  <c r="H12" i="2" s="1"/>
  <c r="S27" i="2"/>
  <c r="G12" i="2" s="1"/>
  <c r="R27" i="2"/>
  <c r="F12" i="2" s="1"/>
  <c r="Q27" i="2"/>
  <c r="I11" i="2" s="1"/>
  <c r="P27" i="2"/>
  <c r="H11" i="2" s="1"/>
  <c r="O27" i="2"/>
  <c r="G11" i="2" s="1"/>
  <c r="N27" i="2"/>
  <c r="M27" i="2"/>
  <c r="E13" i="2" s="1"/>
  <c r="L27" i="2"/>
  <c r="D13" i="2" s="1"/>
  <c r="K27" i="2"/>
  <c r="C13" i="2" s="1"/>
  <c r="J27" i="2"/>
  <c r="B13" i="2" s="1"/>
  <c r="I27" i="2"/>
  <c r="E12" i="2" s="1"/>
  <c r="H27" i="2"/>
  <c r="D12" i="2" s="1"/>
  <c r="G27" i="2"/>
  <c r="C12" i="2" s="1"/>
  <c r="F27" i="2"/>
  <c r="E27" i="2"/>
  <c r="E11" i="2" s="1"/>
  <c r="D27" i="2"/>
  <c r="C27" i="2"/>
  <c r="C11" i="2" s="1"/>
  <c r="B27" i="2"/>
  <c r="B11" i="2" s="1"/>
  <c r="I13" i="2"/>
  <c r="F13" i="2"/>
  <c r="B12" i="2"/>
  <c r="F11" i="2"/>
  <c r="D11" i="2"/>
  <c r="L12" i="2" l="1"/>
  <c r="J11" i="2"/>
  <c r="J13" i="2"/>
  <c r="J14" i="2" s="1"/>
  <c r="K13" i="2"/>
  <c r="K14" i="3"/>
  <c r="C14" i="2"/>
  <c r="M12" i="2"/>
  <c r="I14" i="2"/>
  <c r="J14" i="3"/>
  <c r="G14" i="2"/>
  <c r="K12" i="2"/>
  <c r="L14" i="3"/>
  <c r="H14" i="2"/>
  <c r="D14" i="2"/>
  <c r="L13" i="2"/>
  <c r="E14" i="2"/>
  <c r="M13" i="2"/>
  <c r="F14" i="2"/>
  <c r="J12" i="2"/>
  <c r="M14" i="3"/>
  <c r="B14" i="2"/>
  <c r="K11" i="2"/>
  <c r="L11" i="2"/>
  <c r="M11" i="2"/>
  <c r="Y27" i="1"/>
  <c r="X27" i="1"/>
  <c r="H13" i="1" s="1"/>
  <c r="W27" i="1"/>
  <c r="G13" i="1" s="1"/>
  <c r="V27" i="1"/>
  <c r="U27" i="1"/>
  <c r="I12" i="1" s="1"/>
  <c r="T27" i="1"/>
  <c r="H12" i="1" s="1"/>
  <c r="S27" i="1"/>
  <c r="G12" i="1" s="1"/>
  <c r="R27" i="1"/>
  <c r="F12" i="1" s="1"/>
  <c r="Q27" i="1"/>
  <c r="I11" i="1" s="1"/>
  <c r="P27" i="1"/>
  <c r="H11" i="1" s="1"/>
  <c r="O27" i="1"/>
  <c r="G11" i="1" s="1"/>
  <c r="N27" i="1"/>
  <c r="M27" i="1"/>
  <c r="E13" i="1" s="1"/>
  <c r="L27" i="1"/>
  <c r="D13" i="1" s="1"/>
  <c r="K27" i="1"/>
  <c r="C13" i="1" s="1"/>
  <c r="J27" i="1"/>
  <c r="B13" i="1" s="1"/>
  <c r="I27" i="1"/>
  <c r="E12" i="1" s="1"/>
  <c r="H27" i="1"/>
  <c r="D12" i="1" s="1"/>
  <c r="G27" i="1"/>
  <c r="C12" i="1" s="1"/>
  <c r="F27" i="1"/>
  <c r="B12" i="1" s="1"/>
  <c r="E27" i="1"/>
  <c r="E11" i="1" s="1"/>
  <c r="D27" i="1"/>
  <c r="D11" i="1" s="1"/>
  <c r="C27" i="1"/>
  <c r="C11" i="1" s="1"/>
  <c r="B27" i="1"/>
  <c r="B11" i="1" s="1"/>
  <c r="I13" i="1"/>
  <c r="F13" i="1"/>
  <c r="F11" i="1"/>
  <c r="L12" i="1" l="1"/>
  <c r="I14" i="1"/>
  <c r="M14" i="2"/>
  <c r="L14" i="2"/>
  <c r="C14" i="1"/>
  <c r="K13" i="1"/>
  <c r="J11" i="1"/>
  <c r="K14" i="2"/>
  <c r="H14" i="1"/>
  <c r="E14" i="1"/>
  <c r="J12" i="1"/>
  <c r="L13" i="1"/>
  <c r="M12" i="1"/>
  <c r="M13" i="1"/>
  <c r="K12" i="1"/>
  <c r="F14" i="1"/>
  <c r="D14" i="1"/>
  <c r="G14" i="1"/>
  <c r="J13" i="1"/>
  <c r="B14" i="1"/>
  <c r="K11" i="1"/>
  <c r="L11" i="1"/>
  <c r="M11" i="1"/>
  <c r="M14" i="1" s="1"/>
  <c r="L14" i="1" l="1"/>
  <c r="J14" i="1"/>
  <c r="K14" i="1"/>
</calcChain>
</file>

<file path=xl/sharedStrings.xml><?xml version="1.0" encoding="utf-8"?>
<sst xmlns="http://schemas.openxmlformats.org/spreadsheetml/2006/main" count="852" uniqueCount="55">
  <si>
    <t>Tall spesifisert på årsak, art, utsettsår, måned og fylke</t>
  </si>
  <si>
    <t>Kilde: Fiskeridirektoratet, månedsrapportering fra oppdretter</t>
  </si>
  <si>
    <t>Laks</t>
  </si>
  <si>
    <t>Regnbueørret</t>
  </si>
  <si>
    <t>Totalt</t>
  </si>
  <si>
    <t>Art</t>
  </si>
  <si>
    <t>Dødfisk</t>
  </si>
  <si>
    <t>Utkast</t>
  </si>
  <si>
    <t>Rømming</t>
  </si>
  <si>
    <t>Annet</t>
  </si>
  <si>
    <t>Tidligere utsett</t>
  </si>
  <si>
    <t>Fjorårets utsett</t>
  </si>
  <si>
    <t>Årets utsett</t>
  </si>
  <si>
    <t>Fylke</t>
  </si>
  <si>
    <t>Troms og Finnmark</t>
  </si>
  <si>
    <t>Nordland</t>
  </si>
  <si>
    <t>Trøndelag</t>
  </si>
  <si>
    <t>Møre og Romsdal</t>
  </si>
  <si>
    <t>Vestland</t>
  </si>
  <si>
    <t>Rogaland og Agder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</si>
  <si>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</si>
  <si>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</si>
  <si>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</si>
  <si>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</si>
  <si>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</si>
  <si>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Svinn i produksjonen 2022 (FYLKE)</t>
  </si>
  <si>
    <t>Innrapporterte svinntall TOTALT i januar 2022. Antall i 1000 stk</t>
  </si>
  <si>
    <t>Innrapporterte svinntall i januar 2022. Antall i 1000 stk</t>
  </si>
  <si>
    <t>Innrapporterte svinntall TOTALT i februar 2022. Antall i 1000 stk</t>
  </si>
  <si>
    <t>Innrapporterte svinntall i februar 2022. Antall i 1000 stk</t>
  </si>
  <si>
    <t>Innrapporterte svinntall TOTALT i mars 2022. Antall i 1000 stk</t>
  </si>
  <si>
    <t>Innrapporterte svinntall i mars 2022. Antall i 1000 stk</t>
  </si>
  <si>
    <t>Innrapporterte svinntall TOTALT i april 2022. Antall i 1000 stk</t>
  </si>
  <si>
    <t>Innrapporterte svinntall i april 2022. Antall i 1000 stk</t>
  </si>
  <si>
    <t>Innrapporterte svinntall TOTALT i mai 2022. Antall i 1000 stk</t>
  </si>
  <si>
    <t>Innrapporterte svinntall i mai 2022. Antall i 1000 stk</t>
  </si>
  <si>
    <t>Innrapporterte svinntall TOTALT i juni 2022. Antall i 1000 stk</t>
  </si>
  <si>
    <t>Innrapporterte svinntall i juni 2022. Antall i 1000 stk</t>
  </si>
  <si>
    <t>Innrapporterte svinntall TOTALT i juli 2022. Antall i 1000 stk</t>
  </si>
  <si>
    <t>Innrapporterte svinntall i juli 2022. Antall i 1000 stk</t>
  </si>
  <si>
    <t>Innrapporterte svinntall TOTALT i august 2022. Antall i 1000 stk</t>
  </si>
  <si>
    <t>Innrapporterte svinntall i august 2022. Antall i 1000 stk</t>
  </si>
  <si>
    <t>Innrapporterte svinntall TOTALT i september 2022. Antall i 1000 stk</t>
  </si>
  <si>
    <t>Innrapporterte svinntall i september 2022. Antall i 1000 stk</t>
  </si>
  <si>
    <t>Innrapporterte svinntall TOTALT i oktober 2022. Antall i 1000 stk</t>
  </si>
  <si>
    <t>Innrapporterte svinntall i oktober 2022. Antall i 1000 stk</t>
  </si>
  <si>
    <t>Innrapporterte svinntall TOTALT i november 2022. Antall i 1000 stk</t>
  </si>
  <si>
    <t>Innrapporterte svinntall i november 2022. Antall i 1000 stk</t>
  </si>
  <si>
    <t>Innrapporterte svinntall TOTALT i desember 2022. Antall i 1000 stk</t>
  </si>
  <si>
    <t>Innrapporterte svinntall i desember 2022. Antall i 1000 stk</t>
  </si>
  <si>
    <t>Innrapporterte data pr. 23.02.2023</t>
  </si>
  <si>
    <t>Innrapporterte data pr. 23.03.2023</t>
  </si>
  <si>
    <t>Innrapporterte data pr. 20.04.2023</t>
  </si>
  <si>
    <t>Innrapporterte data pr. 23.05.2023</t>
  </si>
  <si>
    <t>Innrapporterte data pr.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</si>
</sst>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mmmm\ yyyy;@"/>
  </numFmts>
  <fonts count="14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2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9" fillId="0" borderId="8" xfId="0" applyFont="1" applyFill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12" xfId="0" applyNumberFormat="1" applyFont="1" applyBorder="1"/>
    <xf numFmtId="3" fontId="9" fillId="0" borderId="13" xfId="0" applyNumberFormat="1" applyFont="1" applyBorder="1"/>
    <xf numFmtId="0" fontId="9" fillId="0" borderId="14" xfId="0" applyFont="1" applyFill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3" fontId="9" fillId="0" borderId="17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0" fontId="9" fillId="0" borderId="20" xfId="0" applyFont="1" applyFill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3" fontId="12" fillId="2" borderId="7" xfId="0" applyNumberFormat="1" applyFont="1" applyFill="1" applyBorder="1"/>
    <xf numFmtId="0" fontId="13" fillId="0" borderId="0" xfId="0" applyFont="1"/>
    <xf numFmtId="3" fontId="9" fillId="0" borderId="26" xfId="0" applyNumberFormat="1" applyFont="1" applyBorder="1"/>
    <xf numFmtId="3" fontId="9" fillId="0" borderId="27" xfId="0" applyNumberFormat="1" applyFont="1" applyBorder="1"/>
    <xf numFmtId="3" fontId="9" fillId="0" borderId="22" xfId="0" applyNumberFormat="1" applyFont="1" applyBorder="1" applyAlignment="1">
      <alignment horizontal="right"/>
    </xf>
    <xf numFmtId="0" fontId="9" fillId="0" borderId="28" xfId="0" applyFont="1" applyFill="1" applyBorder="1"/>
    <xf numFmtId="3" fontId="9" fillId="0" borderId="29" xfId="0" applyNumberFormat="1" applyFont="1" applyBorder="1"/>
    <xf numFmtId="3" fontId="9" fillId="0" borderId="30" xfId="0" applyNumberFormat="1" applyFont="1" applyBorder="1"/>
    <xf numFmtId="3" fontId="9" fillId="0" borderId="3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26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887.8</v>
      </c>
      <c r="C11" s="25">
        <f>C27</f>
        <v>128.80000000000001</v>
      </c>
      <c r="D11" s="25">
        <f>D27</f>
        <v>0</v>
      </c>
      <c r="E11" s="25">
        <f>E27</f>
        <v>-209.60000000000002</v>
      </c>
      <c r="F11" s="24">
        <f>N27</f>
        <v>11.100000000000001</v>
      </c>
      <c r="G11" s="25">
        <f>O27</f>
        <v>2</v>
      </c>
      <c r="H11" s="25">
        <f>P27</f>
        <v>0</v>
      </c>
      <c r="I11" s="25">
        <f>Q27</f>
        <v>3.2000000000000006</v>
      </c>
      <c r="J11" s="26">
        <f>B11+F11</f>
        <v>898.9</v>
      </c>
      <c r="K11" s="27">
        <f t="shared" ref="K11:M13" si="0">C11+G11</f>
        <v>130.80000000000001</v>
      </c>
      <c r="L11" s="27">
        <f t="shared" si="0"/>
        <v>0</v>
      </c>
      <c r="M11" s="28">
        <f t="shared" si="0"/>
        <v>-206.40000000000003</v>
      </c>
    </row>
    <row r="12" spans="1:13" x14ac:dyDescent="0.2">
      <c r="A12" s="29" t="s">
        <v>11</v>
      </c>
      <c r="B12" s="30">
        <f>F27</f>
        <v>3518.2</v>
      </c>
      <c r="C12" s="31">
        <f>G27</f>
        <v>67.5</v>
      </c>
      <c r="D12" s="31">
        <f>H27</f>
        <v>0</v>
      </c>
      <c r="E12" s="31">
        <f>I27</f>
        <v>129.10000000000002</v>
      </c>
      <c r="F12" s="30">
        <f>R27</f>
        <v>130.6</v>
      </c>
      <c r="G12" s="31">
        <f>S27</f>
        <v>8</v>
      </c>
      <c r="H12" s="31">
        <f>T27</f>
        <v>1.7</v>
      </c>
      <c r="I12" s="31">
        <f>U27</f>
        <v>0.5</v>
      </c>
      <c r="J12" s="32">
        <f>B12+F12</f>
        <v>3648.7999999999997</v>
      </c>
      <c r="K12" s="33">
        <f t="shared" si="0"/>
        <v>75.5</v>
      </c>
      <c r="L12" s="33">
        <f t="shared" si="0"/>
        <v>1.7</v>
      </c>
      <c r="M12" s="34">
        <f t="shared" si="0"/>
        <v>129.60000000000002</v>
      </c>
    </row>
    <row r="13" spans="1:13" x14ac:dyDescent="0.2">
      <c r="A13" s="35" t="s">
        <v>12</v>
      </c>
      <c r="B13" s="36">
        <f>J27</f>
        <v>179.6</v>
      </c>
      <c r="C13" s="37">
        <f>K27</f>
        <v>0</v>
      </c>
      <c r="D13" s="37">
        <f>L27</f>
        <v>0</v>
      </c>
      <c r="E13" s="37">
        <f>M27</f>
        <v>0.1</v>
      </c>
      <c r="F13" s="36">
        <f>V27</f>
        <v>3.6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183.2</v>
      </c>
      <c r="K13" s="39">
        <f t="shared" si="0"/>
        <v>0</v>
      </c>
      <c r="L13" s="39">
        <f t="shared" si="0"/>
        <v>0</v>
      </c>
      <c r="M13" s="40">
        <f t="shared" si="0"/>
        <v>0.1</v>
      </c>
    </row>
    <row r="14" spans="1:13" s="18" customFormat="1" x14ac:dyDescent="0.2">
      <c r="A14" s="19" t="s">
        <v>4</v>
      </c>
      <c r="B14" s="41">
        <f t="shared" ref="B14:M14" si="1">SUM(B11:B13)</f>
        <v>4585.6000000000004</v>
      </c>
      <c r="C14" s="42">
        <f t="shared" si="1"/>
        <v>196.3</v>
      </c>
      <c r="D14" s="42">
        <f t="shared" si="1"/>
        <v>0</v>
      </c>
      <c r="E14" s="42">
        <f t="shared" si="1"/>
        <v>-80.400000000000006</v>
      </c>
      <c r="F14" s="41">
        <f t="shared" si="1"/>
        <v>145.29999999999998</v>
      </c>
      <c r="G14" s="42">
        <f t="shared" si="1"/>
        <v>10</v>
      </c>
      <c r="H14" s="42">
        <f t="shared" si="1"/>
        <v>1.7</v>
      </c>
      <c r="I14" s="42">
        <f t="shared" si="1"/>
        <v>3.7000000000000006</v>
      </c>
      <c r="J14" s="41">
        <f t="shared" si="1"/>
        <v>4730.8999999999996</v>
      </c>
      <c r="K14" s="42">
        <f t="shared" si="1"/>
        <v>206.3</v>
      </c>
      <c r="L14" s="42">
        <f t="shared" si="1"/>
        <v>1.7</v>
      </c>
      <c r="M14" s="43">
        <f t="shared" si="1"/>
        <v>-76.700000000000017</v>
      </c>
    </row>
    <row r="17" spans="1:25" s="18" customFormat="1" ht="15.75" x14ac:dyDescent="0.25">
      <c r="A17" s="17" t="s">
        <v>27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248</v>
      </c>
      <c r="C21" s="25">
        <v>25.4</v>
      </c>
      <c r="D21" s="25">
        <v>0</v>
      </c>
      <c r="E21" s="25">
        <v>-146.4</v>
      </c>
      <c r="F21" s="24">
        <v>923.4</v>
      </c>
      <c r="G21" s="25">
        <v>10.3</v>
      </c>
      <c r="H21" s="25">
        <v>0</v>
      </c>
      <c r="I21" s="25">
        <v>2.6</v>
      </c>
      <c r="J21" s="24">
        <v>0</v>
      </c>
      <c r="K21" s="25">
        <v>0</v>
      </c>
      <c r="L21" s="25">
        <v>0</v>
      </c>
      <c r="M21" s="45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119.3</v>
      </c>
      <c r="C22" s="37">
        <v>7.8</v>
      </c>
      <c r="D22" s="37">
        <v>0</v>
      </c>
      <c r="E22" s="37">
        <v>-42.4</v>
      </c>
      <c r="F22" s="36">
        <v>578.6</v>
      </c>
      <c r="G22" s="37">
        <v>0</v>
      </c>
      <c r="H22" s="37">
        <v>0</v>
      </c>
      <c r="I22" s="37">
        <v>3.7</v>
      </c>
      <c r="J22" s="36">
        <v>21.3</v>
      </c>
      <c r="K22" s="37">
        <v>0</v>
      </c>
      <c r="L22" s="37">
        <v>0</v>
      </c>
      <c r="M22" s="46">
        <v>0</v>
      </c>
      <c r="N22" s="36">
        <v>0.2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112.6</v>
      </c>
      <c r="C23" s="37">
        <v>7.3</v>
      </c>
      <c r="D23" s="47">
        <v>0</v>
      </c>
      <c r="E23" s="37">
        <v>-25.8</v>
      </c>
      <c r="F23" s="36">
        <v>497.3</v>
      </c>
      <c r="G23" s="37">
        <v>3.8</v>
      </c>
      <c r="H23" s="37">
        <v>0</v>
      </c>
      <c r="I23" s="37">
        <v>85.9</v>
      </c>
      <c r="J23" s="36">
        <v>76.5</v>
      </c>
      <c r="K23" s="37">
        <v>0</v>
      </c>
      <c r="L23" s="37">
        <v>0</v>
      </c>
      <c r="M23" s="46">
        <v>0.1</v>
      </c>
      <c r="N23" s="36">
        <v>0</v>
      </c>
      <c r="O23" s="37">
        <v>0</v>
      </c>
      <c r="P23" s="47">
        <v>0</v>
      </c>
      <c r="Q23" s="37">
        <v>0</v>
      </c>
      <c r="R23" s="36">
        <v>0.2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64.5</v>
      </c>
      <c r="C24" s="37">
        <v>4</v>
      </c>
      <c r="D24" s="37">
        <v>0</v>
      </c>
      <c r="E24" s="37">
        <v>-3.4</v>
      </c>
      <c r="F24" s="36">
        <v>239.2</v>
      </c>
      <c r="G24" s="37">
        <v>16.3</v>
      </c>
      <c r="H24" s="37">
        <v>0</v>
      </c>
      <c r="I24" s="37">
        <v>31.2</v>
      </c>
      <c r="J24" s="36">
        <v>61.8</v>
      </c>
      <c r="K24" s="37">
        <v>0</v>
      </c>
      <c r="L24" s="37">
        <v>0</v>
      </c>
      <c r="M24" s="46">
        <v>0</v>
      </c>
      <c r="N24" s="36">
        <v>3.3</v>
      </c>
      <c r="O24" s="37">
        <v>0</v>
      </c>
      <c r="P24" s="37">
        <v>0</v>
      </c>
      <c r="Q24" s="37">
        <v>12.9</v>
      </c>
      <c r="R24" s="36">
        <v>13.7</v>
      </c>
      <c r="S24" s="37">
        <v>0</v>
      </c>
      <c r="T24" s="37">
        <v>0</v>
      </c>
      <c r="U24" s="37">
        <v>0</v>
      </c>
      <c r="V24" s="36">
        <v>0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197</v>
      </c>
      <c r="C25" s="37">
        <v>28.5</v>
      </c>
      <c r="D25" s="37">
        <v>0</v>
      </c>
      <c r="E25" s="37">
        <v>-27.7</v>
      </c>
      <c r="F25" s="36">
        <v>985.6</v>
      </c>
      <c r="G25" s="37">
        <v>37.1</v>
      </c>
      <c r="H25" s="37">
        <v>0</v>
      </c>
      <c r="I25" s="37">
        <v>3.4</v>
      </c>
      <c r="J25" s="36">
        <v>20</v>
      </c>
      <c r="K25" s="37">
        <v>0</v>
      </c>
      <c r="L25" s="37">
        <v>0</v>
      </c>
      <c r="M25" s="46">
        <v>0</v>
      </c>
      <c r="N25" s="36">
        <v>6.3</v>
      </c>
      <c r="O25" s="37">
        <v>1.7</v>
      </c>
      <c r="P25" s="37">
        <v>0</v>
      </c>
      <c r="Q25" s="37">
        <v>-10.6</v>
      </c>
      <c r="R25" s="36">
        <v>116.7</v>
      </c>
      <c r="S25" s="37">
        <v>8</v>
      </c>
      <c r="T25" s="37">
        <v>1.7</v>
      </c>
      <c r="U25" s="37">
        <v>0.5</v>
      </c>
      <c r="V25" s="36">
        <v>3.6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146.4</v>
      </c>
      <c r="C26" s="50">
        <v>55.8</v>
      </c>
      <c r="D26" s="50">
        <v>0</v>
      </c>
      <c r="E26" s="50">
        <v>36.1</v>
      </c>
      <c r="F26" s="49">
        <v>294.10000000000002</v>
      </c>
      <c r="G26" s="50">
        <v>0</v>
      </c>
      <c r="H26" s="50">
        <v>0</v>
      </c>
      <c r="I26" s="50">
        <v>2.2999999999999998</v>
      </c>
      <c r="J26" s="49">
        <v>0</v>
      </c>
      <c r="K26" s="50">
        <v>0</v>
      </c>
      <c r="L26" s="50">
        <v>0</v>
      </c>
      <c r="M26" s="51">
        <v>0</v>
      </c>
      <c r="N26" s="49">
        <v>1.3</v>
      </c>
      <c r="O26" s="50">
        <v>0.3</v>
      </c>
      <c r="P26" s="50">
        <v>0</v>
      </c>
      <c r="Q26" s="50">
        <v>0.9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887.8</v>
      </c>
      <c r="C27" s="42">
        <f t="shared" si="2"/>
        <v>128.80000000000001</v>
      </c>
      <c r="D27" s="42">
        <f t="shared" si="2"/>
        <v>0</v>
      </c>
      <c r="E27" s="42">
        <f t="shared" si="2"/>
        <v>-209.60000000000002</v>
      </c>
      <c r="F27" s="41">
        <f t="shared" si="2"/>
        <v>3518.2</v>
      </c>
      <c r="G27" s="42">
        <f t="shared" si="2"/>
        <v>67.5</v>
      </c>
      <c r="H27" s="42">
        <f t="shared" si="2"/>
        <v>0</v>
      </c>
      <c r="I27" s="42">
        <f t="shared" si="2"/>
        <v>129.10000000000002</v>
      </c>
      <c r="J27" s="41">
        <f t="shared" si="2"/>
        <v>179.6</v>
      </c>
      <c r="K27" s="42">
        <f t="shared" si="2"/>
        <v>0</v>
      </c>
      <c r="L27" s="42">
        <f t="shared" si="2"/>
        <v>0</v>
      </c>
      <c r="M27" s="43">
        <f t="shared" si="2"/>
        <v>0.1</v>
      </c>
      <c r="N27" s="41">
        <f t="shared" si="2"/>
        <v>11.100000000000001</v>
      </c>
      <c r="O27" s="42">
        <f t="shared" si="2"/>
        <v>2</v>
      </c>
      <c r="P27" s="42">
        <f t="shared" si="2"/>
        <v>0</v>
      </c>
      <c r="Q27" s="42">
        <f t="shared" si="2"/>
        <v>3.2000000000000006</v>
      </c>
      <c r="R27" s="41">
        <f t="shared" si="2"/>
        <v>130.6</v>
      </c>
      <c r="S27" s="42">
        <f t="shared" si="2"/>
        <v>8</v>
      </c>
      <c r="T27" s="42">
        <f t="shared" si="2"/>
        <v>1.7</v>
      </c>
      <c r="U27" s="42">
        <f t="shared" si="2"/>
        <v>0.5</v>
      </c>
      <c r="V27" s="41">
        <f t="shared" si="2"/>
        <v>3.6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7AB5-3927-413C-847D-D3C1FA15C00A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52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44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1.4</v>
      </c>
      <c r="C11" s="25">
        <f>C27</f>
        <v>1</v>
      </c>
      <c r="D11" s="25">
        <f>D27</f>
        <v>0</v>
      </c>
      <c r="E11" s="25">
        <f>E27</f>
        <v>-8.7999999999999989</v>
      </c>
      <c r="F11" s="24">
        <f>N27</f>
        <v>0.6</v>
      </c>
      <c r="G11" s="25">
        <f>O27</f>
        <v>0</v>
      </c>
      <c r="H11" s="25">
        <f>P27</f>
        <v>0</v>
      </c>
      <c r="I11" s="25">
        <f>Q27</f>
        <v>0</v>
      </c>
      <c r="J11" s="26">
        <f>B11+F11</f>
        <v>2</v>
      </c>
      <c r="K11" s="27">
        <f t="shared" ref="K11:M13" si="0">C11+G11</f>
        <v>1</v>
      </c>
      <c r="L11" s="27">
        <f t="shared" si="0"/>
        <v>0</v>
      </c>
      <c r="M11" s="28">
        <f t="shared" si="0"/>
        <v>-8.7999999999999989</v>
      </c>
    </row>
    <row r="12" spans="1:13" x14ac:dyDescent="0.2">
      <c r="A12" s="29" t="s">
        <v>11</v>
      </c>
      <c r="B12" s="30">
        <f>F27</f>
        <v>2690.3</v>
      </c>
      <c r="C12" s="31">
        <f>G27</f>
        <v>215.1</v>
      </c>
      <c r="D12" s="31">
        <f>H27</f>
        <v>35.4</v>
      </c>
      <c r="E12" s="31">
        <f>I27</f>
        <v>41.8</v>
      </c>
      <c r="F12" s="30">
        <f>R27</f>
        <v>93.9</v>
      </c>
      <c r="G12" s="31">
        <f>S27</f>
        <v>13.4</v>
      </c>
      <c r="H12" s="31">
        <f>T27</f>
        <v>0</v>
      </c>
      <c r="I12" s="31">
        <f>U27</f>
        <v>-31.8</v>
      </c>
      <c r="J12" s="32">
        <f>B12+F12</f>
        <v>2784.2000000000003</v>
      </c>
      <c r="K12" s="33">
        <f t="shared" si="0"/>
        <v>228.5</v>
      </c>
      <c r="L12" s="33">
        <f t="shared" si="0"/>
        <v>35.4</v>
      </c>
      <c r="M12" s="34">
        <f t="shared" si="0"/>
        <v>9.9999999999999964</v>
      </c>
    </row>
    <row r="13" spans="1:13" x14ac:dyDescent="0.2">
      <c r="A13" s="35" t="s">
        <v>12</v>
      </c>
      <c r="B13" s="36">
        <f>J27</f>
        <v>2437.6999999999998</v>
      </c>
      <c r="C13" s="37">
        <f>K27</f>
        <v>15.1</v>
      </c>
      <c r="D13" s="37">
        <f>L27</f>
        <v>0</v>
      </c>
      <c r="E13" s="37">
        <f>M27</f>
        <v>788.8</v>
      </c>
      <c r="F13" s="36">
        <f>V27</f>
        <v>369.70000000000005</v>
      </c>
      <c r="G13" s="37">
        <f>W27</f>
        <v>57.1</v>
      </c>
      <c r="H13" s="37">
        <f>X27</f>
        <v>0</v>
      </c>
      <c r="I13" s="37">
        <f>Y27</f>
        <v>66.8</v>
      </c>
      <c r="J13" s="38">
        <f>B13+F13</f>
        <v>2807.3999999999996</v>
      </c>
      <c r="K13" s="39">
        <f t="shared" si="0"/>
        <v>72.2</v>
      </c>
      <c r="L13" s="39">
        <f t="shared" si="0"/>
        <v>0</v>
      </c>
      <c r="M13" s="40">
        <f t="shared" si="0"/>
        <v>855.59999999999991</v>
      </c>
    </row>
    <row r="14" spans="1:13" s="18" customFormat="1" x14ac:dyDescent="0.2">
      <c r="A14" s="19" t="s">
        <v>4</v>
      </c>
      <c r="B14" s="41">
        <f t="shared" ref="B14:M14" si="1">SUM(B11:B13)</f>
        <v>5129.3999999999996</v>
      </c>
      <c r="C14" s="42">
        <f t="shared" si="1"/>
        <v>231.2</v>
      </c>
      <c r="D14" s="42">
        <f t="shared" si="1"/>
        <v>35.4</v>
      </c>
      <c r="E14" s="42">
        <f t="shared" si="1"/>
        <v>821.8</v>
      </c>
      <c r="F14" s="41">
        <f t="shared" si="1"/>
        <v>464.20000000000005</v>
      </c>
      <c r="G14" s="42">
        <f t="shared" si="1"/>
        <v>70.5</v>
      </c>
      <c r="H14" s="42">
        <f t="shared" si="1"/>
        <v>0</v>
      </c>
      <c r="I14" s="42">
        <f t="shared" si="1"/>
        <v>35</v>
      </c>
      <c r="J14" s="41">
        <f t="shared" si="1"/>
        <v>5593.6</v>
      </c>
      <c r="K14" s="42">
        <f t="shared" si="1"/>
        <v>301.7</v>
      </c>
      <c r="L14" s="42">
        <f t="shared" si="1"/>
        <v>35.4</v>
      </c>
      <c r="M14" s="43">
        <f t="shared" si="1"/>
        <v>856.8</v>
      </c>
    </row>
    <row r="17" spans="1:25" s="18" customFormat="1" ht="15.75" x14ac:dyDescent="0.25">
      <c r="A17" s="17" t="s">
        <v>45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0</v>
      </c>
      <c r="C21" s="25">
        <v>1</v>
      </c>
      <c r="D21" s="25">
        <v>0</v>
      </c>
      <c r="E21" s="25">
        <v>-9.6</v>
      </c>
      <c r="F21" s="24">
        <v>419.3</v>
      </c>
      <c r="G21" s="25">
        <v>20.3</v>
      </c>
      <c r="H21" s="25">
        <v>0</v>
      </c>
      <c r="I21" s="25">
        <v>-19.8</v>
      </c>
      <c r="J21" s="24">
        <v>519.4</v>
      </c>
      <c r="K21" s="25">
        <v>0</v>
      </c>
      <c r="L21" s="25">
        <v>0</v>
      </c>
      <c r="M21" s="45">
        <v>568.9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0.5</v>
      </c>
      <c r="C22" s="37">
        <v>0</v>
      </c>
      <c r="D22" s="37">
        <v>0</v>
      </c>
      <c r="E22" s="37">
        <v>0.8</v>
      </c>
      <c r="F22" s="36">
        <v>335.3</v>
      </c>
      <c r="G22" s="37">
        <v>16.7</v>
      </c>
      <c r="H22" s="37">
        <v>0</v>
      </c>
      <c r="I22" s="37">
        <v>-36.5</v>
      </c>
      <c r="J22" s="36">
        <v>481.6</v>
      </c>
      <c r="K22" s="37">
        <v>3.4</v>
      </c>
      <c r="L22" s="37">
        <v>0</v>
      </c>
      <c r="M22" s="46">
        <v>12.2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650.70000000000005</v>
      </c>
      <c r="G23" s="37">
        <v>30.9</v>
      </c>
      <c r="H23" s="37">
        <v>0</v>
      </c>
      <c r="I23" s="37">
        <v>46</v>
      </c>
      <c r="J23" s="36">
        <v>244.5</v>
      </c>
      <c r="K23" s="37">
        <v>0</v>
      </c>
      <c r="L23" s="37">
        <v>0</v>
      </c>
      <c r="M23" s="46">
        <v>-11.1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16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</v>
      </c>
      <c r="C24" s="37">
        <v>0</v>
      </c>
      <c r="D24" s="37">
        <v>0</v>
      </c>
      <c r="E24" s="37">
        <v>0.8</v>
      </c>
      <c r="F24" s="36">
        <v>182.5</v>
      </c>
      <c r="G24" s="37">
        <v>69.8</v>
      </c>
      <c r="H24" s="37">
        <v>0</v>
      </c>
      <c r="I24" s="37">
        <v>13.9</v>
      </c>
      <c r="J24" s="36">
        <v>263.7</v>
      </c>
      <c r="K24" s="37">
        <v>3.4</v>
      </c>
      <c r="L24" s="37">
        <v>0</v>
      </c>
      <c r="M24" s="46">
        <v>5.6</v>
      </c>
      <c r="N24" s="36">
        <v>0</v>
      </c>
      <c r="O24" s="37">
        <v>0</v>
      </c>
      <c r="P24" s="37">
        <v>0</v>
      </c>
      <c r="Q24" s="37">
        <v>0</v>
      </c>
      <c r="R24" s="36">
        <v>12</v>
      </c>
      <c r="S24" s="37">
        <v>0</v>
      </c>
      <c r="T24" s="37">
        <v>0</v>
      </c>
      <c r="U24" s="37">
        <v>-28.2</v>
      </c>
      <c r="V24" s="36">
        <v>211.6</v>
      </c>
      <c r="W24" s="37">
        <v>0</v>
      </c>
      <c r="X24" s="37">
        <v>0</v>
      </c>
      <c r="Y24" s="46">
        <v>-9.3000000000000007</v>
      </c>
    </row>
    <row r="25" spans="1:25" x14ac:dyDescent="0.2">
      <c r="A25" s="35" t="s">
        <v>18</v>
      </c>
      <c r="B25" s="36">
        <v>0.9</v>
      </c>
      <c r="C25" s="37">
        <v>0</v>
      </c>
      <c r="D25" s="37">
        <v>0</v>
      </c>
      <c r="E25" s="37">
        <v>-0.8</v>
      </c>
      <c r="F25" s="36">
        <v>599.6</v>
      </c>
      <c r="G25" s="37">
        <v>62.8</v>
      </c>
      <c r="H25" s="37">
        <v>35.4</v>
      </c>
      <c r="I25" s="37">
        <v>-25.6</v>
      </c>
      <c r="J25" s="36">
        <v>674.8</v>
      </c>
      <c r="K25" s="37">
        <v>4.7</v>
      </c>
      <c r="L25" s="37">
        <v>0</v>
      </c>
      <c r="M25" s="46">
        <v>218.7</v>
      </c>
      <c r="N25" s="36">
        <v>0.6</v>
      </c>
      <c r="O25" s="37">
        <v>0</v>
      </c>
      <c r="P25" s="37">
        <v>0</v>
      </c>
      <c r="Q25" s="37">
        <v>0</v>
      </c>
      <c r="R25" s="36">
        <v>81.900000000000006</v>
      </c>
      <c r="S25" s="37">
        <v>13.4</v>
      </c>
      <c r="T25" s="37">
        <v>0</v>
      </c>
      <c r="U25" s="37">
        <v>-3.6</v>
      </c>
      <c r="V25" s="36">
        <v>141</v>
      </c>
      <c r="W25" s="37">
        <v>57.1</v>
      </c>
      <c r="X25" s="37">
        <v>0</v>
      </c>
      <c r="Y25" s="46">
        <v>76.099999999999994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502.9</v>
      </c>
      <c r="G26" s="50">
        <v>14.6</v>
      </c>
      <c r="H26" s="50">
        <v>0</v>
      </c>
      <c r="I26" s="50">
        <v>63.8</v>
      </c>
      <c r="J26" s="49">
        <v>253.7</v>
      </c>
      <c r="K26" s="50">
        <v>3.6</v>
      </c>
      <c r="L26" s="50">
        <v>0</v>
      </c>
      <c r="M26" s="51">
        <v>-5.5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1.1000000000000001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1.4</v>
      </c>
      <c r="C27" s="42">
        <f t="shared" si="2"/>
        <v>1</v>
      </c>
      <c r="D27" s="42">
        <f t="shared" si="2"/>
        <v>0</v>
      </c>
      <c r="E27" s="42">
        <f t="shared" si="2"/>
        <v>-8.7999999999999989</v>
      </c>
      <c r="F27" s="41">
        <f t="shared" si="2"/>
        <v>2690.3</v>
      </c>
      <c r="G27" s="42">
        <f t="shared" si="2"/>
        <v>215.1</v>
      </c>
      <c r="H27" s="42">
        <f t="shared" si="2"/>
        <v>35.4</v>
      </c>
      <c r="I27" s="42">
        <f t="shared" si="2"/>
        <v>41.8</v>
      </c>
      <c r="J27" s="41">
        <f t="shared" si="2"/>
        <v>2437.6999999999998</v>
      </c>
      <c r="K27" s="42">
        <f t="shared" si="2"/>
        <v>15.1</v>
      </c>
      <c r="L27" s="42">
        <f t="shared" si="2"/>
        <v>0</v>
      </c>
      <c r="M27" s="43">
        <f t="shared" si="2"/>
        <v>788.8</v>
      </c>
      <c r="N27" s="41">
        <f t="shared" si="2"/>
        <v>0.6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1">
        <f t="shared" si="2"/>
        <v>93.9</v>
      </c>
      <c r="S27" s="42">
        <f t="shared" si="2"/>
        <v>13.4</v>
      </c>
      <c r="T27" s="42">
        <f t="shared" si="2"/>
        <v>0</v>
      </c>
      <c r="U27" s="42">
        <f t="shared" si="2"/>
        <v>-31.8</v>
      </c>
      <c r="V27" s="41">
        <f t="shared" si="2"/>
        <v>369.70000000000005</v>
      </c>
      <c r="W27" s="42">
        <f t="shared" si="2"/>
        <v>57.1</v>
      </c>
      <c r="X27" s="42">
        <f t="shared" si="2"/>
        <v>0</v>
      </c>
      <c r="Y27" s="43">
        <f t="shared" si="2"/>
        <v>66.8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7F2D-8CDE-45B3-BEB2-68DC44359F46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53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46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0.7</v>
      </c>
      <c r="C11" s="25">
        <f>C27</f>
        <v>0.1</v>
      </c>
      <c r="D11" s="25">
        <f>D27</f>
        <v>0</v>
      </c>
      <c r="E11" s="25">
        <f>E27</f>
        <v>0.6</v>
      </c>
      <c r="F11" s="24">
        <f>N27</f>
        <v>0.6</v>
      </c>
      <c r="G11" s="25">
        <f>O27</f>
        <v>0.1</v>
      </c>
      <c r="H11" s="25">
        <f>P27</f>
        <v>0</v>
      </c>
      <c r="I11" s="25">
        <f>Q27</f>
        <v>-3.6</v>
      </c>
      <c r="J11" s="26">
        <f>B11+F11</f>
        <v>1.2999999999999998</v>
      </c>
      <c r="K11" s="27">
        <f t="shared" ref="K11:M13" si="0">C11+G11</f>
        <v>0.2</v>
      </c>
      <c r="L11" s="27">
        <f t="shared" si="0"/>
        <v>0</v>
      </c>
      <c r="M11" s="28">
        <f t="shared" si="0"/>
        <v>-3</v>
      </c>
    </row>
    <row r="12" spans="1:13" x14ac:dyDescent="0.2">
      <c r="A12" s="29" t="s">
        <v>11</v>
      </c>
      <c r="B12" s="30">
        <f>F27</f>
        <v>1993.4</v>
      </c>
      <c r="C12" s="31">
        <f>G27</f>
        <v>322.29999999999995</v>
      </c>
      <c r="D12" s="31">
        <f>H27</f>
        <v>0</v>
      </c>
      <c r="E12" s="31">
        <f>I27</f>
        <v>-107.8</v>
      </c>
      <c r="F12" s="30">
        <f>R27</f>
        <v>47.1</v>
      </c>
      <c r="G12" s="31">
        <f>S27</f>
        <v>12</v>
      </c>
      <c r="H12" s="31">
        <f>T27</f>
        <v>0</v>
      </c>
      <c r="I12" s="31">
        <f>U27</f>
        <v>-15.099999999999998</v>
      </c>
      <c r="J12" s="32">
        <f>B12+F12</f>
        <v>2040.5</v>
      </c>
      <c r="K12" s="33">
        <f t="shared" si="0"/>
        <v>334.29999999999995</v>
      </c>
      <c r="L12" s="33">
        <f t="shared" si="0"/>
        <v>0</v>
      </c>
      <c r="M12" s="34">
        <f t="shared" si="0"/>
        <v>-122.89999999999999</v>
      </c>
    </row>
    <row r="13" spans="1:13" x14ac:dyDescent="0.2">
      <c r="A13" s="35" t="s">
        <v>12</v>
      </c>
      <c r="B13" s="36">
        <f>J27</f>
        <v>2856.7</v>
      </c>
      <c r="C13" s="37">
        <f>K27</f>
        <v>24.4</v>
      </c>
      <c r="D13" s="37">
        <f>L27</f>
        <v>0</v>
      </c>
      <c r="E13" s="37">
        <f>M27</f>
        <v>554.19999999999993</v>
      </c>
      <c r="F13" s="36">
        <f>V27</f>
        <v>254.49999999999997</v>
      </c>
      <c r="G13" s="37">
        <f>W27</f>
        <v>46.2</v>
      </c>
      <c r="H13" s="37">
        <f>X27</f>
        <v>0</v>
      </c>
      <c r="I13" s="37">
        <f>Y27</f>
        <v>34.300000000000004</v>
      </c>
      <c r="J13" s="38">
        <f>B13+F13</f>
        <v>3111.2</v>
      </c>
      <c r="K13" s="39">
        <f t="shared" si="0"/>
        <v>70.599999999999994</v>
      </c>
      <c r="L13" s="39">
        <f t="shared" si="0"/>
        <v>0</v>
      </c>
      <c r="M13" s="40">
        <f t="shared" si="0"/>
        <v>588.49999999999989</v>
      </c>
    </row>
    <row r="14" spans="1:13" s="18" customFormat="1" x14ac:dyDescent="0.2">
      <c r="A14" s="19" t="s">
        <v>4</v>
      </c>
      <c r="B14" s="41">
        <f t="shared" ref="B14:M14" si="1">SUM(B11:B13)</f>
        <v>4850.8</v>
      </c>
      <c r="C14" s="42">
        <f t="shared" si="1"/>
        <v>346.79999999999995</v>
      </c>
      <c r="D14" s="42">
        <f t="shared" si="1"/>
        <v>0</v>
      </c>
      <c r="E14" s="42">
        <f t="shared" si="1"/>
        <v>446.99999999999994</v>
      </c>
      <c r="F14" s="41">
        <f t="shared" si="1"/>
        <v>302.2</v>
      </c>
      <c r="G14" s="42">
        <f t="shared" si="1"/>
        <v>58.300000000000004</v>
      </c>
      <c r="H14" s="42">
        <f t="shared" si="1"/>
        <v>0</v>
      </c>
      <c r="I14" s="42">
        <f t="shared" si="1"/>
        <v>15.600000000000005</v>
      </c>
      <c r="J14" s="41">
        <f t="shared" si="1"/>
        <v>5153</v>
      </c>
      <c r="K14" s="42">
        <f t="shared" si="1"/>
        <v>405.09999999999991</v>
      </c>
      <c r="L14" s="42">
        <f t="shared" si="1"/>
        <v>0</v>
      </c>
      <c r="M14" s="43">
        <f t="shared" si="1"/>
        <v>462.59999999999991</v>
      </c>
    </row>
    <row r="17" spans="1:25" s="18" customFormat="1" ht="15.75" x14ac:dyDescent="0.25">
      <c r="A17" s="17" t="s">
        <v>47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0</v>
      </c>
      <c r="C21" s="25">
        <v>0</v>
      </c>
      <c r="D21" s="25">
        <v>0</v>
      </c>
      <c r="E21" s="25">
        <v>0</v>
      </c>
      <c r="F21" s="24">
        <v>383.9</v>
      </c>
      <c r="G21" s="25">
        <v>23.9</v>
      </c>
      <c r="H21" s="25">
        <v>0</v>
      </c>
      <c r="I21" s="25">
        <v>-12.5</v>
      </c>
      <c r="J21" s="24">
        <v>473.1</v>
      </c>
      <c r="K21" s="25">
        <v>0</v>
      </c>
      <c r="L21" s="25">
        <v>0</v>
      </c>
      <c r="M21" s="45">
        <v>471.3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0.5</v>
      </c>
      <c r="C22" s="37">
        <v>0.1</v>
      </c>
      <c r="D22" s="37">
        <v>0</v>
      </c>
      <c r="E22" s="37">
        <v>-0.1</v>
      </c>
      <c r="F22" s="36">
        <v>196.5</v>
      </c>
      <c r="G22" s="37">
        <v>9.6999999999999993</v>
      </c>
      <c r="H22" s="37">
        <v>0</v>
      </c>
      <c r="I22" s="37">
        <v>-149.5</v>
      </c>
      <c r="J22" s="36">
        <v>621.6</v>
      </c>
      <c r="K22" s="37">
        <v>0.1</v>
      </c>
      <c r="L22" s="37">
        <v>0</v>
      </c>
      <c r="M22" s="46">
        <v>23.8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469.5</v>
      </c>
      <c r="G23" s="37">
        <v>22.7</v>
      </c>
      <c r="H23" s="37">
        <v>0</v>
      </c>
      <c r="I23" s="37">
        <v>19.600000000000001</v>
      </c>
      <c r="J23" s="36">
        <v>276.8</v>
      </c>
      <c r="K23" s="37">
        <v>0</v>
      </c>
      <c r="L23" s="37">
        <v>0</v>
      </c>
      <c r="M23" s="46">
        <v>0.7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0.1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</v>
      </c>
      <c r="C24" s="37">
        <v>0</v>
      </c>
      <c r="D24" s="37">
        <v>0</v>
      </c>
      <c r="E24" s="37">
        <v>0.7</v>
      </c>
      <c r="F24" s="36">
        <v>233.6</v>
      </c>
      <c r="G24" s="37">
        <v>145.1</v>
      </c>
      <c r="H24" s="37">
        <v>0</v>
      </c>
      <c r="I24" s="37">
        <v>74.2</v>
      </c>
      <c r="J24" s="36">
        <v>396.1</v>
      </c>
      <c r="K24" s="37">
        <v>6.8</v>
      </c>
      <c r="L24" s="37">
        <v>0</v>
      </c>
      <c r="M24" s="46">
        <v>21.8</v>
      </c>
      <c r="N24" s="36">
        <v>0</v>
      </c>
      <c r="O24" s="37">
        <v>0</v>
      </c>
      <c r="P24" s="37">
        <v>0</v>
      </c>
      <c r="Q24" s="37">
        <v>0</v>
      </c>
      <c r="R24" s="36">
        <v>6.7</v>
      </c>
      <c r="S24" s="37">
        <v>0.1</v>
      </c>
      <c r="T24" s="37">
        <v>0</v>
      </c>
      <c r="U24" s="37">
        <v>10.8</v>
      </c>
      <c r="V24" s="36">
        <v>18</v>
      </c>
      <c r="W24" s="37">
        <v>0</v>
      </c>
      <c r="X24" s="37">
        <v>0</v>
      </c>
      <c r="Y24" s="46">
        <v>-0.3</v>
      </c>
    </row>
    <row r="25" spans="1:25" x14ac:dyDescent="0.2">
      <c r="A25" s="35" t="s">
        <v>18</v>
      </c>
      <c r="B25" s="36">
        <v>0.2</v>
      </c>
      <c r="C25" s="37">
        <v>0</v>
      </c>
      <c r="D25" s="37">
        <v>0</v>
      </c>
      <c r="E25" s="37">
        <v>0</v>
      </c>
      <c r="F25" s="36">
        <v>514.9</v>
      </c>
      <c r="G25" s="37">
        <v>90.9</v>
      </c>
      <c r="H25" s="37">
        <v>0</v>
      </c>
      <c r="I25" s="37">
        <v>-67.3</v>
      </c>
      <c r="J25" s="36">
        <v>958.3</v>
      </c>
      <c r="K25" s="37">
        <v>17.399999999999999</v>
      </c>
      <c r="L25" s="37">
        <v>0</v>
      </c>
      <c r="M25" s="46">
        <v>36.299999999999997</v>
      </c>
      <c r="N25" s="36">
        <v>0.6</v>
      </c>
      <c r="O25" s="37">
        <v>0.1</v>
      </c>
      <c r="P25" s="37">
        <v>0</v>
      </c>
      <c r="Q25" s="37">
        <v>-3.6</v>
      </c>
      <c r="R25" s="36">
        <v>40.4</v>
      </c>
      <c r="S25" s="37">
        <v>11.9</v>
      </c>
      <c r="T25" s="37">
        <v>0</v>
      </c>
      <c r="U25" s="37">
        <v>-25.9</v>
      </c>
      <c r="V25" s="36">
        <v>235.2</v>
      </c>
      <c r="W25" s="37">
        <v>46.2</v>
      </c>
      <c r="X25" s="37">
        <v>0</v>
      </c>
      <c r="Y25" s="46">
        <v>34.6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195</v>
      </c>
      <c r="G26" s="50">
        <v>30</v>
      </c>
      <c r="H26" s="50">
        <v>0</v>
      </c>
      <c r="I26" s="50">
        <v>27.7</v>
      </c>
      <c r="J26" s="49">
        <v>130.80000000000001</v>
      </c>
      <c r="K26" s="50">
        <v>0.1</v>
      </c>
      <c r="L26" s="50">
        <v>0</v>
      </c>
      <c r="M26" s="51">
        <v>0.3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1.2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0.7</v>
      </c>
      <c r="C27" s="42">
        <f t="shared" si="2"/>
        <v>0.1</v>
      </c>
      <c r="D27" s="42">
        <f t="shared" si="2"/>
        <v>0</v>
      </c>
      <c r="E27" s="42">
        <f t="shared" si="2"/>
        <v>0.6</v>
      </c>
      <c r="F27" s="41">
        <f t="shared" si="2"/>
        <v>1993.4</v>
      </c>
      <c r="G27" s="42">
        <f t="shared" si="2"/>
        <v>322.29999999999995</v>
      </c>
      <c r="H27" s="42">
        <f t="shared" si="2"/>
        <v>0</v>
      </c>
      <c r="I27" s="42">
        <f t="shared" si="2"/>
        <v>-107.8</v>
      </c>
      <c r="J27" s="41">
        <f t="shared" si="2"/>
        <v>2856.7</v>
      </c>
      <c r="K27" s="42">
        <f t="shared" si="2"/>
        <v>24.4</v>
      </c>
      <c r="L27" s="42">
        <f t="shared" si="2"/>
        <v>0</v>
      </c>
      <c r="M27" s="43">
        <f t="shared" si="2"/>
        <v>554.19999999999993</v>
      </c>
      <c r="N27" s="41">
        <f t="shared" si="2"/>
        <v>0.6</v>
      </c>
      <c r="O27" s="42">
        <f t="shared" si="2"/>
        <v>0.1</v>
      </c>
      <c r="P27" s="42">
        <f t="shared" si="2"/>
        <v>0</v>
      </c>
      <c r="Q27" s="42">
        <f t="shared" si="2"/>
        <v>-3.6</v>
      </c>
      <c r="R27" s="41">
        <f t="shared" si="2"/>
        <v>47.1</v>
      </c>
      <c r="S27" s="42">
        <f t="shared" si="2"/>
        <v>12</v>
      </c>
      <c r="T27" s="42">
        <f t="shared" si="2"/>
        <v>0</v>
      </c>
      <c r="U27" s="42">
        <f t="shared" si="2"/>
        <v>-15.099999999999998</v>
      </c>
      <c r="V27" s="41">
        <f t="shared" si="2"/>
        <v>254.49999999999997</v>
      </c>
      <c r="W27" s="42">
        <f t="shared" si="2"/>
        <v>46.2</v>
      </c>
      <c r="X27" s="42">
        <f t="shared" si="2"/>
        <v>0</v>
      </c>
      <c r="Y27" s="43">
        <f t="shared" si="2"/>
        <v>34.300000000000004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8FEA-EBB9-4379-80B4-D7183843A9FE}">
  <dimension ref="A1:Y34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54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48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1.2</v>
      </c>
      <c r="C11" s="25">
        <f>C27</f>
        <v>0</v>
      </c>
      <c r="D11" s="25">
        <f>D27</f>
        <v>0</v>
      </c>
      <c r="E11" s="25">
        <f>E27</f>
        <v>-0.4</v>
      </c>
      <c r="F11" s="24">
        <f>N27</f>
        <v>0.1</v>
      </c>
      <c r="G11" s="25">
        <f>O27</f>
        <v>0</v>
      </c>
      <c r="H11" s="25">
        <f>P27</f>
        <v>0</v>
      </c>
      <c r="I11" s="25">
        <f>Q27</f>
        <v>0</v>
      </c>
      <c r="J11" s="26">
        <f>B11+F11</f>
        <v>1.3</v>
      </c>
      <c r="K11" s="27">
        <f t="shared" ref="K11:M13" si="0">C11+G11</f>
        <v>0</v>
      </c>
      <c r="L11" s="27">
        <f t="shared" si="0"/>
        <v>0</v>
      </c>
      <c r="M11" s="28">
        <f t="shared" si="0"/>
        <v>-0.4</v>
      </c>
    </row>
    <row r="12" spans="1:13" x14ac:dyDescent="0.2">
      <c r="A12" s="29" t="s">
        <v>11</v>
      </c>
      <c r="B12" s="30">
        <f>F27</f>
        <v>1597.8000000000002</v>
      </c>
      <c r="C12" s="31">
        <f>G27</f>
        <v>252.1</v>
      </c>
      <c r="D12" s="31">
        <f>H27</f>
        <v>0</v>
      </c>
      <c r="E12" s="31">
        <f>I27</f>
        <v>-194.49999999999997</v>
      </c>
      <c r="F12" s="30">
        <f>R27</f>
        <v>23.9</v>
      </c>
      <c r="G12" s="31">
        <f>S27</f>
        <v>11.5</v>
      </c>
      <c r="H12" s="31">
        <f>T27</f>
        <v>0</v>
      </c>
      <c r="I12" s="31">
        <f>U27</f>
        <v>-7.2</v>
      </c>
      <c r="J12" s="32">
        <f>B12+F12</f>
        <v>1621.7000000000003</v>
      </c>
      <c r="K12" s="33">
        <f t="shared" si="0"/>
        <v>263.60000000000002</v>
      </c>
      <c r="L12" s="33">
        <f t="shared" si="0"/>
        <v>0</v>
      </c>
      <c r="M12" s="34">
        <f t="shared" si="0"/>
        <v>-201.69999999999996</v>
      </c>
    </row>
    <row r="13" spans="1:13" x14ac:dyDescent="0.2">
      <c r="A13" s="35" t="s">
        <v>12</v>
      </c>
      <c r="B13" s="36">
        <f>J27</f>
        <v>3831.5</v>
      </c>
      <c r="C13" s="37">
        <f>K27</f>
        <v>113.7</v>
      </c>
      <c r="D13" s="37">
        <f>L27</f>
        <v>0</v>
      </c>
      <c r="E13" s="37">
        <f>M27</f>
        <v>177.3</v>
      </c>
      <c r="F13" s="36">
        <f>V27</f>
        <v>176.20000000000002</v>
      </c>
      <c r="G13" s="37">
        <f>W27</f>
        <v>81.3</v>
      </c>
      <c r="H13" s="37">
        <f>X27</f>
        <v>0</v>
      </c>
      <c r="I13" s="37">
        <f>Y27</f>
        <v>4.3</v>
      </c>
      <c r="J13" s="38">
        <f>B13+F13</f>
        <v>4007.7</v>
      </c>
      <c r="K13" s="39">
        <f t="shared" si="0"/>
        <v>195</v>
      </c>
      <c r="L13" s="39">
        <f t="shared" si="0"/>
        <v>0</v>
      </c>
      <c r="M13" s="40">
        <f t="shared" si="0"/>
        <v>181.60000000000002</v>
      </c>
    </row>
    <row r="14" spans="1:13" s="18" customFormat="1" x14ac:dyDescent="0.2">
      <c r="A14" s="19" t="s">
        <v>4</v>
      </c>
      <c r="B14" s="41">
        <f t="shared" ref="B14:M14" si="1">SUM(B11:B13)</f>
        <v>5430.5</v>
      </c>
      <c r="C14" s="42">
        <f t="shared" si="1"/>
        <v>365.8</v>
      </c>
      <c r="D14" s="42">
        <f t="shared" si="1"/>
        <v>0</v>
      </c>
      <c r="E14" s="42">
        <f t="shared" si="1"/>
        <v>-17.599999999999966</v>
      </c>
      <c r="F14" s="41">
        <f t="shared" si="1"/>
        <v>200.20000000000002</v>
      </c>
      <c r="G14" s="42">
        <f t="shared" si="1"/>
        <v>92.8</v>
      </c>
      <c r="H14" s="42">
        <f t="shared" si="1"/>
        <v>0</v>
      </c>
      <c r="I14" s="42">
        <f t="shared" si="1"/>
        <v>-2.9000000000000004</v>
      </c>
      <c r="J14" s="41">
        <f t="shared" si="1"/>
        <v>5630.7</v>
      </c>
      <c r="K14" s="42">
        <f t="shared" si="1"/>
        <v>458.6</v>
      </c>
      <c r="L14" s="42">
        <f t="shared" si="1"/>
        <v>0</v>
      </c>
      <c r="M14" s="43">
        <f t="shared" si="1"/>
        <v>-20.499999999999943</v>
      </c>
    </row>
    <row r="17" spans="1:25" s="18" customFormat="1" ht="15.75" x14ac:dyDescent="0.25">
      <c r="A17" s="17" t="s">
        <v>49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0</v>
      </c>
      <c r="C21" s="25">
        <v>0</v>
      </c>
      <c r="D21" s="25">
        <v>0</v>
      </c>
      <c r="E21" s="25">
        <v>0</v>
      </c>
      <c r="F21" s="24">
        <v>353.5</v>
      </c>
      <c r="G21" s="25">
        <v>59.8</v>
      </c>
      <c r="H21" s="25">
        <v>0</v>
      </c>
      <c r="I21" s="25">
        <v>-45.4</v>
      </c>
      <c r="J21" s="24">
        <v>739.4</v>
      </c>
      <c r="K21" s="25">
        <v>22</v>
      </c>
      <c r="L21" s="25">
        <v>0</v>
      </c>
      <c r="M21" s="45">
        <v>132.5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0.7</v>
      </c>
      <c r="C22" s="37">
        <v>0</v>
      </c>
      <c r="D22" s="37">
        <v>0</v>
      </c>
      <c r="E22" s="37">
        <v>0</v>
      </c>
      <c r="F22" s="36">
        <v>216.7</v>
      </c>
      <c r="G22" s="37">
        <v>34.9</v>
      </c>
      <c r="H22" s="37">
        <v>0</v>
      </c>
      <c r="I22" s="37">
        <v>-54.6</v>
      </c>
      <c r="J22" s="36">
        <v>697.1</v>
      </c>
      <c r="K22" s="37">
        <v>0.7</v>
      </c>
      <c r="L22" s="37">
        <v>0</v>
      </c>
      <c r="M22" s="46">
        <v>15.4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399.1</v>
      </c>
      <c r="G23" s="37">
        <v>64.099999999999994</v>
      </c>
      <c r="H23" s="37">
        <v>0</v>
      </c>
      <c r="I23" s="37">
        <v>-41.2</v>
      </c>
      <c r="J23" s="36">
        <v>384.5</v>
      </c>
      <c r="K23" s="37">
        <v>0</v>
      </c>
      <c r="L23" s="37">
        <v>0</v>
      </c>
      <c r="M23" s="46">
        <v>-14.5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1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</v>
      </c>
      <c r="C24" s="37">
        <v>0</v>
      </c>
      <c r="D24" s="37">
        <v>0</v>
      </c>
      <c r="E24" s="37">
        <v>0</v>
      </c>
      <c r="F24" s="36">
        <v>156.1</v>
      </c>
      <c r="G24" s="37">
        <v>10.4</v>
      </c>
      <c r="H24" s="37">
        <v>0</v>
      </c>
      <c r="I24" s="37">
        <v>5.8</v>
      </c>
      <c r="J24" s="36">
        <v>509.9</v>
      </c>
      <c r="K24" s="37">
        <v>13.5</v>
      </c>
      <c r="L24" s="37">
        <v>0</v>
      </c>
      <c r="M24" s="46">
        <v>24</v>
      </c>
      <c r="N24" s="36">
        <v>0</v>
      </c>
      <c r="O24" s="37">
        <v>0</v>
      </c>
      <c r="P24" s="37">
        <v>0</v>
      </c>
      <c r="Q24" s="37">
        <v>0</v>
      </c>
      <c r="R24" s="36">
        <v>2.4</v>
      </c>
      <c r="S24" s="37">
        <v>0.1</v>
      </c>
      <c r="T24" s="37">
        <v>0</v>
      </c>
      <c r="U24" s="37">
        <v>0.5</v>
      </c>
      <c r="V24" s="36">
        <v>40.700000000000003</v>
      </c>
      <c r="W24" s="37">
        <v>0</v>
      </c>
      <c r="X24" s="37">
        <v>0</v>
      </c>
      <c r="Y24" s="46">
        <v>0.1</v>
      </c>
    </row>
    <row r="25" spans="1:25" x14ac:dyDescent="0.2">
      <c r="A25" s="35" t="s">
        <v>18</v>
      </c>
      <c r="B25" s="36">
        <v>0.5</v>
      </c>
      <c r="C25" s="37">
        <v>0</v>
      </c>
      <c r="D25" s="37">
        <v>0</v>
      </c>
      <c r="E25" s="37">
        <v>-0.4</v>
      </c>
      <c r="F25" s="36">
        <v>324.39999999999998</v>
      </c>
      <c r="G25" s="37">
        <v>56.4</v>
      </c>
      <c r="H25" s="37">
        <v>0</v>
      </c>
      <c r="I25" s="37">
        <v>-10.1</v>
      </c>
      <c r="J25" s="36">
        <v>1113.8</v>
      </c>
      <c r="K25" s="37">
        <v>77.3</v>
      </c>
      <c r="L25" s="37">
        <v>0</v>
      </c>
      <c r="M25" s="46">
        <v>35.6</v>
      </c>
      <c r="N25" s="36">
        <v>0.1</v>
      </c>
      <c r="O25" s="37">
        <v>0</v>
      </c>
      <c r="P25" s="37">
        <v>0</v>
      </c>
      <c r="Q25" s="37">
        <v>0</v>
      </c>
      <c r="R25" s="36">
        <v>21.5</v>
      </c>
      <c r="S25" s="37">
        <v>11.4</v>
      </c>
      <c r="T25" s="37">
        <v>0</v>
      </c>
      <c r="U25" s="37">
        <v>-7.7</v>
      </c>
      <c r="V25" s="36">
        <v>133.6</v>
      </c>
      <c r="W25" s="37">
        <v>81.3</v>
      </c>
      <c r="X25" s="37">
        <v>0</v>
      </c>
      <c r="Y25" s="46">
        <v>4.2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148</v>
      </c>
      <c r="G26" s="50">
        <v>26.5</v>
      </c>
      <c r="H26" s="50">
        <v>0</v>
      </c>
      <c r="I26" s="50">
        <v>-49</v>
      </c>
      <c r="J26" s="49">
        <v>386.8</v>
      </c>
      <c r="K26" s="50">
        <v>0.2</v>
      </c>
      <c r="L26" s="50">
        <v>0</v>
      </c>
      <c r="M26" s="51">
        <v>-15.7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0.9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1.2</v>
      </c>
      <c r="C27" s="42">
        <f t="shared" si="2"/>
        <v>0</v>
      </c>
      <c r="D27" s="42">
        <f t="shared" si="2"/>
        <v>0</v>
      </c>
      <c r="E27" s="42">
        <f t="shared" si="2"/>
        <v>-0.4</v>
      </c>
      <c r="F27" s="41">
        <f t="shared" si="2"/>
        <v>1597.8000000000002</v>
      </c>
      <c r="G27" s="42">
        <f t="shared" si="2"/>
        <v>252.1</v>
      </c>
      <c r="H27" s="42">
        <f t="shared" si="2"/>
        <v>0</v>
      </c>
      <c r="I27" s="42">
        <f t="shared" si="2"/>
        <v>-194.49999999999997</v>
      </c>
      <c r="J27" s="41">
        <f t="shared" si="2"/>
        <v>3831.5</v>
      </c>
      <c r="K27" s="42">
        <f t="shared" si="2"/>
        <v>113.7</v>
      </c>
      <c r="L27" s="42">
        <f t="shared" si="2"/>
        <v>0</v>
      </c>
      <c r="M27" s="43">
        <f t="shared" si="2"/>
        <v>177.3</v>
      </c>
      <c r="N27" s="41">
        <f t="shared" si="2"/>
        <v>0.1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1">
        <f t="shared" si="2"/>
        <v>23.9</v>
      </c>
      <c r="S27" s="42">
        <f t="shared" si="2"/>
        <v>11.5</v>
      </c>
      <c r="T27" s="42">
        <f t="shared" si="2"/>
        <v>0</v>
      </c>
      <c r="U27" s="42">
        <f t="shared" si="2"/>
        <v>-7.2</v>
      </c>
      <c r="V27" s="41">
        <f t="shared" si="2"/>
        <v>176.20000000000002</v>
      </c>
      <c r="W27" s="42">
        <f t="shared" si="2"/>
        <v>81.3</v>
      </c>
      <c r="X27" s="42">
        <f t="shared" si="2"/>
        <v>0</v>
      </c>
      <c r="Y27" s="43">
        <f t="shared" si="2"/>
        <v>4.3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28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599.5</v>
      </c>
      <c r="C11" s="25">
        <f>C27</f>
        <v>199.39999999999998</v>
      </c>
      <c r="D11" s="25">
        <f>D27</f>
        <v>0</v>
      </c>
      <c r="E11" s="25">
        <f>E27</f>
        <v>-92.7</v>
      </c>
      <c r="F11" s="24">
        <f>N27</f>
        <v>4.6999999999999993</v>
      </c>
      <c r="G11" s="25">
        <f>O27</f>
        <v>4.3</v>
      </c>
      <c r="H11" s="25">
        <f>P27</f>
        <v>0</v>
      </c>
      <c r="I11" s="25">
        <f>Q27</f>
        <v>22.4</v>
      </c>
      <c r="J11" s="26">
        <f>B11+F11</f>
        <v>604.20000000000005</v>
      </c>
      <c r="K11" s="27">
        <f t="shared" ref="K11:M13" si="0">C11+G11</f>
        <v>203.7</v>
      </c>
      <c r="L11" s="27">
        <f t="shared" si="0"/>
        <v>0</v>
      </c>
      <c r="M11" s="28">
        <f t="shared" si="0"/>
        <v>-70.300000000000011</v>
      </c>
    </row>
    <row r="12" spans="1:13" x14ac:dyDescent="0.2">
      <c r="A12" s="29" t="s">
        <v>11</v>
      </c>
      <c r="B12" s="30">
        <f>F27</f>
        <v>3859.6000000000004</v>
      </c>
      <c r="C12" s="31">
        <f>G27</f>
        <v>40.6</v>
      </c>
      <c r="D12" s="31">
        <f>H27</f>
        <v>0</v>
      </c>
      <c r="E12" s="31">
        <f>I27</f>
        <v>367.99999999999994</v>
      </c>
      <c r="F12" s="30">
        <f>R27</f>
        <v>125.6</v>
      </c>
      <c r="G12" s="31">
        <f>S27</f>
        <v>9.6</v>
      </c>
      <c r="H12" s="31">
        <f>T27</f>
        <v>0</v>
      </c>
      <c r="I12" s="31">
        <f>U27</f>
        <v>7.9</v>
      </c>
      <c r="J12" s="32">
        <f>B12+F12</f>
        <v>3985.2000000000003</v>
      </c>
      <c r="K12" s="33">
        <f t="shared" si="0"/>
        <v>50.2</v>
      </c>
      <c r="L12" s="33">
        <f t="shared" si="0"/>
        <v>0</v>
      </c>
      <c r="M12" s="34">
        <f t="shared" si="0"/>
        <v>375.89999999999992</v>
      </c>
    </row>
    <row r="13" spans="1:13" x14ac:dyDescent="0.2">
      <c r="A13" s="35" t="s">
        <v>12</v>
      </c>
      <c r="B13" s="36">
        <f>J27</f>
        <v>603.70000000000005</v>
      </c>
      <c r="C13" s="37">
        <f>K27</f>
        <v>0.8</v>
      </c>
      <c r="D13" s="37">
        <f>L27</f>
        <v>0</v>
      </c>
      <c r="E13" s="37">
        <f>M27</f>
        <v>6.3</v>
      </c>
      <c r="F13" s="36">
        <f>V27</f>
        <v>15.1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618.80000000000007</v>
      </c>
      <c r="K13" s="39">
        <f t="shared" si="0"/>
        <v>0.8</v>
      </c>
      <c r="L13" s="39">
        <f t="shared" si="0"/>
        <v>0</v>
      </c>
      <c r="M13" s="40">
        <f t="shared" si="0"/>
        <v>6.3</v>
      </c>
    </row>
    <row r="14" spans="1:13" s="18" customFormat="1" x14ac:dyDescent="0.2">
      <c r="A14" s="19" t="s">
        <v>4</v>
      </c>
      <c r="B14" s="41">
        <f t="shared" ref="B14:M14" si="1">SUM(B11:B13)</f>
        <v>5062.8</v>
      </c>
      <c r="C14" s="42">
        <f t="shared" si="1"/>
        <v>240.79999999999998</v>
      </c>
      <c r="D14" s="42">
        <f t="shared" si="1"/>
        <v>0</v>
      </c>
      <c r="E14" s="42">
        <f t="shared" si="1"/>
        <v>281.59999999999997</v>
      </c>
      <c r="F14" s="41">
        <f t="shared" si="1"/>
        <v>145.39999999999998</v>
      </c>
      <c r="G14" s="42">
        <f t="shared" si="1"/>
        <v>13.899999999999999</v>
      </c>
      <c r="H14" s="42">
        <f t="shared" si="1"/>
        <v>0</v>
      </c>
      <c r="I14" s="42">
        <f t="shared" si="1"/>
        <v>30.299999999999997</v>
      </c>
      <c r="J14" s="41">
        <f t="shared" si="1"/>
        <v>5208.2000000000007</v>
      </c>
      <c r="K14" s="42">
        <f t="shared" si="1"/>
        <v>254.7</v>
      </c>
      <c r="L14" s="42">
        <f t="shared" si="1"/>
        <v>0</v>
      </c>
      <c r="M14" s="43">
        <f t="shared" si="1"/>
        <v>311.89999999999992</v>
      </c>
    </row>
    <row r="17" spans="1:25" s="18" customFormat="1" ht="15.75" x14ac:dyDescent="0.25">
      <c r="A17" s="17" t="s">
        <v>29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144.9</v>
      </c>
      <c r="C21" s="25">
        <v>24.7</v>
      </c>
      <c r="D21" s="25">
        <v>0</v>
      </c>
      <c r="E21" s="25">
        <v>9.9</v>
      </c>
      <c r="F21" s="24">
        <v>746.7</v>
      </c>
      <c r="G21" s="25">
        <v>0</v>
      </c>
      <c r="H21" s="25">
        <v>0</v>
      </c>
      <c r="I21" s="25">
        <v>387.8</v>
      </c>
      <c r="J21" s="24">
        <v>0</v>
      </c>
      <c r="K21" s="25">
        <v>0</v>
      </c>
      <c r="L21" s="25">
        <v>0</v>
      </c>
      <c r="M21" s="45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96</v>
      </c>
      <c r="C22" s="37">
        <v>17.600000000000001</v>
      </c>
      <c r="D22" s="37">
        <v>0</v>
      </c>
      <c r="E22" s="37">
        <v>-19.100000000000001</v>
      </c>
      <c r="F22" s="36">
        <v>874.9</v>
      </c>
      <c r="G22" s="37">
        <v>0.2</v>
      </c>
      <c r="H22" s="37">
        <v>0</v>
      </c>
      <c r="I22" s="37">
        <v>-10.6</v>
      </c>
      <c r="J22" s="36">
        <v>17</v>
      </c>
      <c r="K22" s="37">
        <v>0</v>
      </c>
      <c r="L22" s="37">
        <v>0</v>
      </c>
      <c r="M22" s="46">
        <v>0</v>
      </c>
      <c r="N22" s="36">
        <v>0.4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103.1</v>
      </c>
      <c r="C23" s="37">
        <v>4.3</v>
      </c>
      <c r="D23" s="47">
        <v>0</v>
      </c>
      <c r="E23" s="37">
        <v>-31</v>
      </c>
      <c r="F23" s="36">
        <v>557</v>
      </c>
      <c r="G23" s="37">
        <v>5.0999999999999996</v>
      </c>
      <c r="H23" s="37">
        <v>0</v>
      </c>
      <c r="I23" s="37">
        <v>-14.8</v>
      </c>
      <c r="J23" s="36">
        <v>284.5</v>
      </c>
      <c r="K23" s="37">
        <v>0</v>
      </c>
      <c r="L23" s="37">
        <v>0</v>
      </c>
      <c r="M23" s="46">
        <v>1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33.9</v>
      </c>
      <c r="C24" s="37">
        <v>4.4000000000000004</v>
      </c>
      <c r="D24" s="37">
        <v>0</v>
      </c>
      <c r="E24" s="37">
        <v>-6.6</v>
      </c>
      <c r="F24" s="36">
        <v>245.8</v>
      </c>
      <c r="G24" s="37">
        <v>3.4</v>
      </c>
      <c r="H24" s="37">
        <v>0</v>
      </c>
      <c r="I24" s="37">
        <v>4.9000000000000004</v>
      </c>
      <c r="J24" s="36">
        <v>204.1</v>
      </c>
      <c r="K24" s="37">
        <v>0.8</v>
      </c>
      <c r="L24" s="37">
        <v>0</v>
      </c>
      <c r="M24" s="46">
        <v>10</v>
      </c>
      <c r="N24" s="36">
        <v>0.6</v>
      </c>
      <c r="O24" s="37">
        <v>0</v>
      </c>
      <c r="P24" s="37">
        <v>0</v>
      </c>
      <c r="Q24" s="37">
        <v>28.8</v>
      </c>
      <c r="R24" s="36">
        <v>13.9</v>
      </c>
      <c r="S24" s="37">
        <v>0</v>
      </c>
      <c r="T24" s="37">
        <v>0</v>
      </c>
      <c r="U24" s="37">
        <v>0</v>
      </c>
      <c r="V24" s="36">
        <v>0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107.3</v>
      </c>
      <c r="C25" s="37">
        <v>18.399999999999999</v>
      </c>
      <c r="D25" s="37">
        <v>0</v>
      </c>
      <c r="E25" s="37">
        <v>-25.1</v>
      </c>
      <c r="F25" s="36">
        <v>983.4</v>
      </c>
      <c r="G25" s="37">
        <v>29.7</v>
      </c>
      <c r="H25" s="37">
        <v>0</v>
      </c>
      <c r="I25" s="37">
        <v>-4.3</v>
      </c>
      <c r="J25" s="36">
        <v>98.1</v>
      </c>
      <c r="K25" s="37">
        <v>0</v>
      </c>
      <c r="L25" s="37">
        <v>0</v>
      </c>
      <c r="M25" s="46">
        <v>-4.7</v>
      </c>
      <c r="N25" s="36">
        <v>3.6</v>
      </c>
      <c r="O25" s="37">
        <v>2.6</v>
      </c>
      <c r="P25" s="37">
        <v>0</v>
      </c>
      <c r="Q25" s="37">
        <v>-0.1</v>
      </c>
      <c r="R25" s="36">
        <v>111.6</v>
      </c>
      <c r="S25" s="37">
        <v>9.6</v>
      </c>
      <c r="T25" s="37">
        <v>0</v>
      </c>
      <c r="U25" s="37">
        <v>7.9</v>
      </c>
      <c r="V25" s="36">
        <v>15.1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114.3</v>
      </c>
      <c r="C26" s="50">
        <v>130</v>
      </c>
      <c r="D26" s="50">
        <v>0</v>
      </c>
      <c r="E26" s="50">
        <v>-20.8</v>
      </c>
      <c r="F26" s="49">
        <v>451.8</v>
      </c>
      <c r="G26" s="50">
        <v>2.2000000000000002</v>
      </c>
      <c r="H26" s="50">
        <v>0</v>
      </c>
      <c r="I26" s="50">
        <v>5</v>
      </c>
      <c r="J26" s="49">
        <v>0</v>
      </c>
      <c r="K26" s="50">
        <v>0</v>
      </c>
      <c r="L26" s="50">
        <v>0</v>
      </c>
      <c r="M26" s="51">
        <v>0</v>
      </c>
      <c r="N26" s="49">
        <v>0.1</v>
      </c>
      <c r="O26" s="50">
        <v>1.7</v>
      </c>
      <c r="P26" s="50">
        <v>0</v>
      </c>
      <c r="Q26" s="50">
        <v>-6.3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599.5</v>
      </c>
      <c r="C27" s="42">
        <f t="shared" si="2"/>
        <v>199.39999999999998</v>
      </c>
      <c r="D27" s="42">
        <f t="shared" si="2"/>
        <v>0</v>
      </c>
      <c r="E27" s="42">
        <f t="shared" si="2"/>
        <v>-92.7</v>
      </c>
      <c r="F27" s="41">
        <f t="shared" si="2"/>
        <v>3859.6000000000004</v>
      </c>
      <c r="G27" s="42">
        <f t="shared" si="2"/>
        <v>40.6</v>
      </c>
      <c r="H27" s="42">
        <f t="shared" si="2"/>
        <v>0</v>
      </c>
      <c r="I27" s="42">
        <f t="shared" si="2"/>
        <v>367.99999999999994</v>
      </c>
      <c r="J27" s="41">
        <f t="shared" si="2"/>
        <v>603.70000000000005</v>
      </c>
      <c r="K27" s="42">
        <f t="shared" si="2"/>
        <v>0.8</v>
      </c>
      <c r="L27" s="42">
        <f t="shared" si="2"/>
        <v>0</v>
      </c>
      <c r="M27" s="43">
        <f t="shared" si="2"/>
        <v>6.3</v>
      </c>
      <c r="N27" s="41">
        <f t="shared" si="2"/>
        <v>4.6999999999999993</v>
      </c>
      <c r="O27" s="42">
        <f t="shared" si="2"/>
        <v>4.3</v>
      </c>
      <c r="P27" s="42">
        <f t="shared" si="2"/>
        <v>0</v>
      </c>
      <c r="Q27" s="42">
        <f t="shared" si="2"/>
        <v>22.4</v>
      </c>
      <c r="R27" s="41">
        <f t="shared" si="2"/>
        <v>125.6</v>
      </c>
      <c r="S27" s="42">
        <f t="shared" si="2"/>
        <v>9.6</v>
      </c>
      <c r="T27" s="42">
        <f t="shared" si="2"/>
        <v>0</v>
      </c>
      <c r="U27" s="42">
        <f t="shared" si="2"/>
        <v>7.9</v>
      </c>
      <c r="V27" s="41">
        <f t="shared" si="2"/>
        <v>15.1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30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445.5</v>
      </c>
      <c r="C11" s="25">
        <f>C27</f>
        <v>134.5</v>
      </c>
      <c r="D11" s="25">
        <f>D27</f>
        <v>0</v>
      </c>
      <c r="E11" s="25">
        <f>E27</f>
        <v>-183.39999999999998</v>
      </c>
      <c r="F11" s="24">
        <f>N27</f>
        <v>5.3</v>
      </c>
      <c r="G11" s="25">
        <f>O27</f>
        <v>1.4</v>
      </c>
      <c r="H11" s="25">
        <f>P27</f>
        <v>0</v>
      </c>
      <c r="I11" s="25">
        <f>Q27</f>
        <v>-14.4</v>
      </c>
      <c r="J11" s="26">
        <f>B11+F11</f>
        <v>450.8</v>
      </c>
      <c r="K11" s="27">
        <f t="shared" ref="K11:M13" si="0">C11+G11</f>
        <v>135.9</v>
      </c>
      <c r="L11" s="27">
        <f t="shared" si="0"/>
        <v>0</v>
      </c>
      <c r="M11" s="28">
        <f t="shared" si="0"/>
        <v>-197.79999999999998</v>
      </c>
    </row>
    <row r="12" spans="1:13" x14ac:dyDescent="0.2">
      <c r="A12" s="29" t="s">
        <v>11</v>
      </c>
      <c r="B12" s="30">
        <f>F27</f>
        <v>4410.8999999999996</v>
      </c>
      <c r="C12" s="31">
        <f>G27</f>
        <v>77.900000000000006</v>
      </c>
      <c r="D12" s="31">
        <f>H27</f>
        <v>0</v>
      </c>
      <c r="E12" s="31">
        <f>I27</f>
        <v>137.69999999999999</v>
      </c>
      <c r="F12" s="30">
        <f>R27</f>
        <v>146.9</v>
      </c>
      <c r="G12" s="31">
        <f>S27</f>
        <v>18.399999999999999</v>
      </c>
      <c r="H12" s="31">
        <f>T27</f>
        <v>0</v>
      </c>
      <c r="I12" s="31">
        <f>U27</f>
        <v>6.1</v>
      </c>
      <c r="J12" s="32">
        <f>B12+F12</f>
        <v>4557.7999999999993</v>
      </c>
      <c r="K12" s="33">
        <f t="shared" si="0"/>
        <v>96.300000000000011</v>
      </c>
      <c r="L12" s="33">
        <f t="shared" si="0"/>
        <v>0</v>
      </c>
      <c r="M12" s="34">
        <f t="shared" si="0"/>
        <v>143.79999999999998</v>
      </c>
    </row>
    <row r="13" spans="1:13" x14ac:dyDescent="0.2">
      <c r="A13" s="35" t="s">
        <v>12</v>
      </c>
      <c r="B13" s="36">
        <f>J27</f>
        <v>420.1</v>
      </c>
      <c r="C13" s="37">
        <f>K27</f>
        <v>5.3</v>
      </c>
      <c r="D13" s="37">
        <f>L27</f>
        <v>0</v>
      </c>
      <c r="E13" s="37">
        <f>M27</f>
        <v>9.6000000000000014</v>
      </c>
      <c r="F13" s="36">
        <f>V27</f>
        <v>15.1</v>
      </c>
      <c r="G13" s="37">
        <f>W27</f>
        <v>0</v>
      </c>
      <c r="H13" s="37">
        <f>X27</f>
        <v>0</v>
      </c>
      <c r="I13" s="37">
        <f>Y27</f>
        <v>0.1</v>
      </c>
      <c r="J13" s="38">
        <f>B13+F13</f>
        <v>435.20000000000005</v>
      </c>
      <c r="K13" s="39">
        <f t="shared" si="0"/>
        <v>5.3</v>
      </c>
      <c r="L13" s="39">
        <f t="shared" si="0"/>
        <v>0</v>
      </c>
      <c r="M13" s="40">
        <f t="shared" si="0"/>
        <v>9.7000000000000011</v>
      </c>
    </row>
    <row r="14" spans="1:13" s="18" customFormat="1" x14ac:dyDescent="0.2">
      <c r="A14" s="19" t="s">
        <v>4</v>
      </c>
      <c r="B14" s="41">
        <f t="shared" ref="B14:M14" si="1">SUM(B11:B13)</f>
        <v>5276.5</v>
      </c>
      <c r="C14" s="42">
        <f t="shared" si="1"/>
        <v>217.70000000000002</v>
      </c>
      <c r="D14" s="42">
        <f t="shared" si="1"/>
        <v>0</v>
      </c>
      <c r="E14" s="42">
        <f t="shared" si="1"/>
        <v>-36.099999999999987</v>
      </c>
      <c r="F14" s="41">
        <f t="shared" si="1"/>
        <v>167.3</v>
      </c>
      <c r="G14" s="42">
        <f t="shared" si="1"/>
        <v>19.799999999999997</v>
      </c>
      <c r="H14" s="42">
        <f t="shared" si="1"/>
        <v>0</v>
      </c>
      <c r="I14" s="42">
        <f t="shared" si="1"/>
        <v>-8.2000000000000011</v>
      </c>
      <c r="J14" s="41">
        <f t="shared" si="1"/>
        <v>5443.7999999999993</v>
      </c>
      <c r="K14" s="42">
        <f t="shared" si="1"/>
        <v>237.50000000000003</v>
      </c>
      <c r="L14" s="42">
        <f t="shared" si="1"/>
        <v>0</v>
      </c>
      <c r="M14" s="43">
        <f t="shared" si="1"/>
        <v>-44.3</v>
      </c>
    </row>
    <row r="17" spans="1:25" s="18" customFormat="1" ht="15.75" x14ac:dyDescent="0.25">
      <c r="A17" s="17" t="s">
        <v>31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136.9</v>
      </c>
      <c r="C21" s="25">
        <v>17.3</v>
      </c>
      <c r="D21" s="25">
        <v>0</v>
      </c>
      <c r="E21" s="25">
        <v>-50</v>
      </c>
      <c r="F21" s="24">
        <v>1140.7</v>
      </c>
      <c r="G21" s="25">
        <v>3.3</v>
      </c>
      <c r="H21" s="25">
        <v>0</v>
      </c>
      <c r="I21" s="25">
        <v>54.3</v>
      </c>
      <c r="J21" s="24">
        <v>0</v>
      </c>
      <c r="K21" s="25">
        <v>0</v>
      </c>
      <c r="L21" s="25">
        <v>0</v>
      </c>
      <c r="M21" s="45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59.1</v>
      </c>
      <c r="C22" s="37">
        <v>9.1999999999999993</v>
      </c>
      <c r="D22" s="37">
        <v>0</v>
      </c>
      <c r="E22" s="37">
        <v>-59.7</v>
      </c>
      <c r="F22" s="36">
        <v>896.8</v>
      </c>
      <c r="G22" s="37">
        <v>12.4</v>
      </c>
      <c r="H22" s="37">
        <v>0</v>
      </c>
      <c r="I22" s="37">
        <v>2.6</v>
      </c>
      <c r="J22" s="36">
        <v>31.9</v>
      </c>
      <c r="K22" s="37">
        <v>0</v>
      </c>
      <c r="L22" s="37">
        <v>0</v>
      </c>
      <c r="M22" s="46">
        <v>0</v>
      </c>
      <c r="N22" s="36">
        <v>0</v>
      </c>
      <c r="O22" s="37">
        <v>0</v>
      </c>
      <c r="P22" s="37">
        <v>0</v>
      </c>
      <c r="Q22" s="37">
        <v>-7.2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87.4</v>
      </c>
      <c r="C23" s="37">
        <v>12.8</v>
      </c>
      <c r="D23" s="47">
        <v>0</v>
      </c>
      <c r="E23" s="37">
        <v>-67.3</v>
      </c>
      <c r="F23" s="36">
        <v>688.3</v>
      </c>
      <c r="G23" s="37">
        <v>9.4</v>
      </c>
      <c r="H23" s="37">
        <v>0</v>
      </c>
      <c r="I23" s="37">
        <v>40.700000000000003</v>
      </c>
      <c r="J23" s="36">
        <v>130.80000000000001</v>
      </c>
      <c r="K23" s="37">
        <v>0</v>
      </c>
      <c r="L23" s="37">
        <v>0</v>
      </c>
      <c r="M23" s="46">
        <v>3.7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8</v>
      </c>
      <c r="C24" s="37">
        <v>1.9</v>
      </c>
      <c r="D24" s="37">
        <v>0</v>
      </c>
      <c r="E24" s="37">
        <v>5.9</v>
      </c>
      <c r="F24" s="36">
        <v>201.1</v>
      </c>
      <c r="G24" s="37">
        <v>3.7</v>
      </c>
      <c r="H24" s="37">
        <v>0</v>
      </c>
      <c r="I24" s="37">
        <v>31.7</v>
      </c>
      <c r="J24" s="36">
        <v>112.4</v>
      </c>
      <c r="K24" s="37">
        <v>3.3</v>
      </c>
      <c r="L24" s="37">
        <v>0</v>
      </c>
      <c r="M24" s="46">
        <v>5.9</v>
      </c>
      <c r="N24" s="36">
        <v>0</v>
      </c>
      <c r="O24" s="37">
        <v>0</v>
      </c>
      <c r="P24" s="37">
        <v>0</v>
      </c>
      <c r="Q24" s="37">
        <v>0</v>
      </c>
      <c r="R24" s="36">
        <v>41.4</v>
      </c>
      <c r="S24" s="37">
        <v>0</v>
      </c>
      <c r="T24" s="37">
        <v>0</v>
      </c>
      <c r="U24" s="37">
        <v>0</v>
      </c>
      <c r="V24" s="36">
        <v>0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89.1</v>
      </c>
      <c r="C25" s="37">
        <v>8.6</v>
      </c>
      <c r="D25" s="37">
        <v>0</v>
      </c>
      <c r="E25" s="37">
        <v>39</v>
      </c>
      <c r="F25" s="36">
        <v>1097.3</v>
      </c>
      <c r="G25" s="37">
        <v>44.9</v>
      </c>
      <c r="H25" s="37">
        <v>0</v>
      </c>
      <c r="I25" s="37">
        <v>25.9</v>
      </c>
      <c r="J25" s="36">
        <v>119.1</v>
      </c>
      <c r="K25" s="37">
        <v>2</v>
      </c>
      <c r="L25" s="37">
        <v>0</v>
      </c>
      <c r="M25" s="46">
        <v>0</v>
      </c>
      <c r="N25" s="36">
        <v>5.3</v>
      </c>
      <c r="O25" s="37">
        <v>1.4</v>
      </c>
      <c r="P25" s="37">
        <v>0</v>
      </c>
      <c r="Q25" s="37">
        <v>0</v>
      </c>
      <c r="R25" s="36">
        <v>105.4</v>
      </c>
      <c r="S25" s="37">
        <v>18.399999999999999</v>
      </c>
      <c r="T25" s="37">
        <v>0</v>
      </c>
      <c r="U25" s="37">
        <v>6.1</v>
      </c>
      <c r="V25" s="36">
        <v>15.1</v>
      </c>
      <c r="W25" s="37">
        <v>0</v>
      </c>
      <c r="X25" s="37">
        <v>0</v>
      </c>
      <c r="Y25" s="46">
        <v>0.1</v>
      </c>
    </row>
    <row r="26" spans="1:25" x14ac:dyDescent="0.2">
      <c r="A26" s="48" t="s">
        <v>19</v>
      </c>
      <c r="B26" s="49">
        <v>65</v>
      </c>
      <c r="C26" s="50">
        <v>84.7</v>
      </c>
      <c r="D26" s="50">
        <v>0</v>
      </c>
      <c r="E26" s="50">
        <v>-51.3</v>
      </c>
      <c r="F26" s="49">
        <v>386.7</v>
      </c>
      <c r="G26" s="50">
        <v>4.2</v>
      </c>
      <c r="H26" s="50">
        <v>0</v>
      </c>
      <c r="I26" s="50">
        <v>-17.5</v>
      </c>
      <c r="J26" s="49">
        <v>25.9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-7.2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445.5</v>
      </c>
      <c r="C27" s="42">
        <f t="shared" si="2"/>
        <v>134.5</v>
      </c>
      <c r="D27" s="42">
        <f t="shared" si="2"/>
        <v>0</v>
      </c>
      <c r="E27" s="42">
        <f t="shared" si="2"/>
        <v>-183.39999999999998</v>
      </c>
      <c r="F27" s="41">
        <f t="shared" si="2"/>
        <v>4410.8999999999996</v>
      </c>
      <c r="G27" s="42">
        <f t="shared" si="2"/>
        <v>77.900000000000006</v>
      </c>
      <c r="H27" s="42">
        <f t="shared" si="2"/>
        <v>0</v>
      </c>
      <c r="I27" s="42">
        <f t="shared" si="2"/>
        <v>137.69999999999999</v>
      </c>
      <c r="J27" s="41">
        <f t="shared" si="2"/>
        <v>420.1</v>
      </c>
      <c r="K27" s="42">
        <f t="shared" si="2"/>
        <v>5.3</v>
      </c>
      <c r="L27" s="42">
        <f t="shared" si="2"/>
        <v>0</v>
      </c>
      <c r="M27" s="43">
        <f t="shared" si="2"/>
        <v>9.6000000000000014</v>
      </c>
      <c r="N27" s="41">
        <f t="shared" si="2"/>
        <v>5.3</v>
      </c>
      <c r="O27" s="42">
        <f t="shared" si="2"/>
        <v>1.4</v>
      </c>
      <c r="P27" s="42">
        <f t="shared" si="2"/>
        <v>0</v>
      </c>
      <c r="Q27" s="42">
        <f t="shared" si="2"/>
        <v>-14.4</v>
      </c>
      <c r="R27" s="41">
        <f t="shared" si="2"/>
        <v>146.9</v>
      </c>
      <c r="S27" s="42">
        <f t="shared" si="2"/>
        <v>18.399999999999999</v>
      </c>
      <c r="T27" s="42">
        <f t="shared" si="2"/>
        <v>0</v>
      </c>
      <c r="U27" s="42">
        <f t="shared" si="2"/>
        <v>6.1</v>
      </c>
      <c r="V27" s="41">
        <f t="shared" si="2"/>
        <v>15.1</v>
      </c>
      <c r="W27" s="42">
        <f t="shared" si="2"/>
        <v>0</v>
      </c>
      <c r="X27" s="42">
        <f t="shared" si="2"/>
        <v>0</v>
      </c>
      <c r="Y27" s="43">
        <f t="shared" si="2"/>
        <v>0.1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32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180.7</v>
      </c>
      <c r="C11" s="25">
        <f>C27</f>
        <v>59.2</v>
      </c>
      <c r="D11" s="25">
        <f>D27</f>
        <v>0</v>
      </c>
      <c r="E11" s="25">
        <f>E27</f>
        <v>-152.4</v>
      </c>
      <c r="F11" s="24">
        <f>N27</f>
        <v>4.5999999999999996</v>
      </c>
      <c r="G11" s="25">
        <f>O27</f>
        <v>1.7</v>
      </c>
      <c r="H11" s="25">
        <f>P27</f>
        <v>0</v>
      </c>
      <c r="I11" s="25">
        <f>Q27</f>
        <v>0.60000000000000009</v>
      </c>
      <c r="J11" s="26">
        <f>B11+F11</f>
        <v>185.29999999999998</v>
      </c>
      <c r="K11" s="27">
        <f t="shared" ref="K11:M13" si="0">C11+G11</f>
        <v>60.900000000000006</v>
      </c>
      <c r="L11" s="27">
        <f t="shared" si="0"/>
        <v>0</v>
      </c>
      <c r="M11" s="28">
        <f t="shared" si="0"/>
        <v>-151.80000000000001</v>
      </c>
    </row>
    <row r="12" spans="1:13" x14ac:dyDescent="0.2">
      <c r="A12" s="29" t="s">
        <v>11</v>
      </c>
      <c r="B12" s="30">
        <f>F27</f>
        <v>3419.1000000000004</v>
      </c>
      <c r="C12" s="31">
        <f>G27</f>
        <v>105.80000000000001</v>
      </c>
      <c r="D12" s="31">
        <f>H27</f>
        <v>0</v>
      </c>
      <c r="E12" s="31">
        <f>I27</f>
        <v>159.1</v>
      </c>
      <c r="F12" s="30">
        <f>R27</f>
        <v>146.5</v>
      </c>
      <c r="G12" s="31">
        <f>S27</f>
        <v>15.1</v>
      </c>
      <c r="H12" s="31">
        <f>T27</f>
        <v>0</v>
      </c>
      <c r="I12" s="31">
        <f>U27</f>
        <v>4.5999999999999996</v>
      </c>
      <c r="J12" s="32">
        <f>B12+F12</f>
        <v>3565.6000000000004</v>
      </c>
      <c r="K12" s="33">
        <f t="shared" si="0"/>
        <v>120.9</v>
      </c>
      <c r="L12" s="33">
        <f t="shared" si="0"/>
        <v>0</v>
      </c>
      <c r="M12" s="34">
        <f t="shared" si="0"/>
        <v>163.69999999999999</v>
      </c>
    </row>
    <row r="13" spans="1:13" x14ac:dyDescent="0.2">
      <c r="A13" s="35" t="s">
        <v>12</v>
      </c>
      <c r="B13" s="36">
        <f>J27</f>
        <v>935.99999999999989</v>
      </c>
      <c r="C13" s="37">
        <f>K27</f>
        <v>8</v>
      </c>
      <c r="D13" s="37">
        <f>L27</f>
        <v>0</v>
      </c>
      <c r="E13" s="37">
        <f>M27</f>
        <v>4.3</v>
      </c>
      <c r="F13" s="36">
        <f>V27</f>
        <v>36.800000000000004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972.79999999999984</v>
      </c>
      <c r="K13" s="39">
        <f t="shared" si="0"/>
        <v>8</v>
      </c>
      <c r="L13" s="39">
        <f t="shared" si="0"/>
        <v>0</v>
      </c>
      <c r="M13" s="40">
        <f t="shared" si="0"/>
        <v>4.3</v>
      </c>
    </row>
    <row r="14" spans="1:13" s="18" customFormat="1" x14ac:dyDescent="0.2">
      <c r="A14" s="19" t="s">
        <v>4</v>
      </c>
      <c r="B14" s="41">
        <f t="shared" ref="B14:M14" si="1">SUM(B11:B13)</f>
        <v>4535.8</v>
      </c>
      <c r="C14" s="42">
        <f t="shared" si="1"/>
        <v>173</v>
      </c>
      <c r="D14" s="42">
        <f t="shared" si="1"/>
        <v>0</v>
      </c>
      <c r="E14" s="42">
        <f t="shared" si="1"/>
        <v>10.999999999999989</v>
      </c>
      <c r="F14" s="41">
        <f t="shared" si="1"/>
        <v>187.9</v>
      </c>
      <c r="G14" s="42">
        <f t="shared" si="1"/>
        <v>16.8</v>
      </c>
      <c r="H14" s="42">
        <f t="shared" si="1"/>
        <v>0</v>
      </c>
      <c r="I14" s="42">
        <f t="shared" si="1"/>
        <v>5.1999999999999993</v>
      </c>
      <c r="J14" s="41">
        <f t="shared" si="1"/>
        <v>4723.7000000000007</v>
      </c>
      <c r="K14" s="42">
        <f t="shared" si="1"/>
        <v>189.8</v>
      </c>
      <c r="L14" s="42">
        <f t="shared" si="1"/>
        <v>0</v>
      </c>
      <c r="M14" s="43">
        <f t="shared" si="1"/>
        <v>16.199999999999978</v>
      </c>
    </row>
    <row r="17" spans="1:25" s="18" customFormat="1" ht="15.75" x14ac:dyDescent="0.25">
      <c r="A17" s="17" t="s">
        <v>33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82.3</v>
      </c>
      <c r="C21" s="25">
        <v>19.7</v>
      </c>
      <c r="D21" s="25">
        <v>0</v>
      </c>
      <c r="E21" s="25">
        <v>3.4</v>
      </c>
      <c r="F21" s="24">
        <v>664.4</v>
      </c>
      <c r="G21" s="25">
        <v>18.399999999999999</v>
      </c>
      <c r="H21" s="25">
        <v>0</v>
      </c>
      <c r="I21" s="25">
        <v>66.599999999999994</v>
      </c>
      <c r="J21" s="24">
        <v>236.6</v>
      </c>
      <c r="K21" s="25">
        <v>0</v>
      </c>
      <c r="L21" s="25">
        <v>0</v>
      </c>
      <c r="M21" s="45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28.7</v>
      </c>
      <c r="C22" s="37">
        <v>4.8</v>
      </c>
      <c r="D22" s="37">
        <v>0</v>
      </c>
      <c r="E22" s="37">
        <v>-54.1</v>
      </c>
      <c r="F22" s="36">
        <v>646.20000000000005</v>
      </c>
      <c r="G22" s="37">
        <v>22.3</v>
      </c>
      <c r="H22" s="37">
        <v>0</v>
      </c>
      <c r="I22" s="37">
        <v>16.7</v>
      </c>
      <c r="J22" s="36">
        <v>56.2</v>
      </c>
      <c r="K22" s="37">
        <v>0</v>
      </c>
      <c r="L22" s="37">
        <v>0</v>
      </c>
      <c r="M22" s="46">
        <v>0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12.6</v>
      </c>
      <c r="C23" s="37">
        <v>1.6</v>
      </c>
      <c r="D23" s="47">
        <v>0</v>
      </c>
      <c r="E23" s="37">
        <v>-25.5</v>
      </c>
      <c r="F23" s="36">
        <v>663.2</v>
      </c>
      <c r="G23" s="37">
        <v>21.5</v>
      </c>
      <c r="H23" s="37">
        <v>0</v>
      </c>
      <c r="I23" s="37">
        <v>22.7</v>
      </c>
      <c r="J23" s="36">
        <v>181.3</v>
      </c>
      <c r="K23" s="37">
        <v>0</v>
      </c>
      <c r="L23" s="37">
        <v>0</v>
      </c>
      <c r="M23" s="46">
        <v>0.9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2.1</v>
      </c>
      <c r="C24" s="37">
        <v>1.1000000000000001</v>
      </c>
      <c r="D24" s="37">
        <v>0</v>
      </c>
      <c r="E24" s="37">
        <v>3.1</v>
      </c>
      <c r="F24" s="36">
        <v>159.1</v>
      </c>
      <c r="G24" s="37">
        <v>1.4</v>
      </c>
      <c r="H24" s="37">
        <v>0</v>
      </c>
      <c r="I24" s="37">
        <v>3.1</v>
      </c>
      <c r="J24" s="36">
        <v>185.7</v>
      </c>
      <c r="K24" s="37">
        <v>5.0999999999999996</v>
      </c>
      <c r="L24" s="37">
        <v>0</v>
      </c>
      <c r="M24" s="46">
        <v>3.3</v>
      </c>
      <c r="N24" s="36">
        <v>0</v>
      </c>
      <c r="O24" s="37">
        <v>0</v>
      </c>
      <c r="P24" s="37">
        <v>0</v>
      </c>
      <c r="Q24" s="37">
        <v>0.4</v>
      </c>
      <c r="R24" s="36">
        <v>46.4</v>
      </c>
      <c r="S24" s="37">
        <v>0</v>
      </c>
      <c r="T24" s="37">
        <v>0</v>
      </c>
      <c r="U24" s="37">
        <v>-5.0999999999999996</v>
      </c>
      <c r="V24" s="36">
        <v>7.2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35.6</v>
      </c>
      <c r="C25" s="37">
        <v>4.5999999999999996</v>
      </c>
      <c r="D25" s="37">
        <v>0</v>
      </c>
      <c r="E25" s="37">
        <v>-41</v>
      </c>
      <c r="F25" s="36">
        <v>1109.2</v>
      </c>
      <c r="G25" s="37">
        <v>40.200000000000003</v>
      </c>
      <c r="H25" s="37">
        <v>0</v>
      </c>
      <c r="I25" s="37">
        <v>38</v>
      </c>
      <c r="J25" s="36">
        <v>212.8</v>
      </c>
      <c r="K25" s="37">
        <v>2.9</v>
      </c>
      <c r="L25" s="37">
        <v>0</v>
      </c>
      <c r="M25" s="46">
        <v>0.1</v>
      </c>
      <c r="N25" s="36">
        <v>4.5999999999999996</v>
      </c>
      <c r="O25" s="37">
        <v>1.7</v>
      </c>
      <c r="P25" s="37">
        <v>0</v>
      </c>
      <c r="Q25" s="37">
        <v>0.2</v>
      </c>
      <c r="R25" s="36">
        <v>100</v>
      </c>
      <c r="S25" s="37">
        <v>15.1</v>
      </c>
      <c r="T25" s="37">
        <v>0</v>
      </c>
      <c r="U25" s="37">
        <v>9.6999999999999993</v>
      </c>
      <c r="V25" s="36">
        <v>29.6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19.399999999999999</v>
      </c>
      <c r="C26" s="50">
        <v>27.4</v>
      </c>
      <c r="D26" s="50">
        <v>0</v>
      </c>
      <c r="E26" s="50">
        <v>-38.299999999999997</v>
      </c>
      <c r="F26" s="49">
        <v>177</v>
      </c>
      <c r="G26" s="50">
        <v>2</v>
      </c>
      <c r="H26" s="50">
        <v>0</v>
      </c>
      <c r="I26" s="50">
        <v>12</v>
      </c>
      <c r="J26" s="49">
        <v>63.4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180.7</v>
      </c>
      <c r="C27" s="42">
        <f t="shared" si="2"/>
        <v>59.2</v>
      </c>
      <c r="D27" s="42">
        <f t="shared" si="2"/>
        <v>0</v>
      </c>
      <c r="E27" s="42">
        <f t="shared" si="2"/>
        <v>-152.4</v>
      </c>
      <c r="F27" s="41">
        <f t="shared" si="2"/>
        <v>3419.1000000000004</v>
      </c>
      <c r="G27" s="42">
        <f t="shared" si="2"/>
        <v>105.80000000000001</v>
      </c>
      <c r="H27" s="42">
        <f t="shared" si="2"/>
        <v>0</v>
      </c>
      <c r="I27" s="42">
        <f t="shared" si="2"/>
        <v>159.1</v>
      </c>
      <c r="J27" s="41">
        <f t="shared" si="2"/>
        <v>935.99999999999989</v>
      </c>
      <c r="K27" s="42">
        <f t="shared" si="2"/>
        <v>8</v>
      </c>
      <c r="L27" s="42">
        <f t="shared" si="2"/>
        <v>0</v>
      </c>
      <c r="M27" s="43">
        <f t="shared" si="2"/>
        <v>4.3</v>
      </c>
      <c r="N27" s="41">
        <f t="shared" si="2"/>
        <v>4.5999999999999996</v>
      </c>
      <c r="O27" s="42">
        <f t="shared" si="2"/>
        <v>1.7</v>
      </c>
      <c r="P27" s="42">
        <f t="shared" si="2"/>
        <v>0</v>
      </c>
      <c r="Q27" s="42">
        <f t="shared" si="2"/>
        <v>0.60000000000000009</v>
      </c>
      <c r="R27" s="41">
        <f t="shared" si="2"/>
        <v>146.5</v>
      </c>
      <c r="S27" s="42">
        <f t="shared" si="2"/>
        <v>15.1</v>
      </c>
      <c r="T27" s="42">
        <f t="shared" si="2"/>
        <v>0</v>
      </c>
      <c r="U27" s="42">
        <f t="shared" si="2"/>
        <v>4.5999999999999996</v>
      </c>
      <c r="V27" s="41">
        <f t="shared" si="2"/>
        <v>36.800000000000004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34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101.2</v>
      </c>
      <c r="C11" s="25">
        <f>C27</f>
        <v>35.6</v>
      </c>
      <c r="D11" s="25">
        <f>D27</f>
        <v>0</v>
      </c>
      <c r="E11" s="25">
        <f>E27</f>
        <v>-104.3</v>
      </c>
      <c r="F11" s="24">
        <f>N27</f>
        <v>4.2</v>
      </c>
      <c r="G11" s="25">
        <f>O27</f>
        <v>1.5</v>
      </c>
      <c r="H11" s="25">
        <f>P27</f>
        <v>0</v>
      </c>
      <c r="I11" s="25">
        <f>Q27</f>
        <v>-4.7</v>
      </c>
      <c r="J11" s="26">
        <f>B11+F11</f>
        <v>105.4</v>
      </c>
      <c r="K11" s="27">
        <f t="shared" ref="K11:M13" si="0">C11+G11</f>
        <v>37.1</v>
      </c>
      <c r="L11" s="27">
        <f t="shared" si="0"/>
        <v>0</v>
      </c>
      <c r="M11" s="28">
        <f t="shared" si="0"/>
        <v>-109</v>
      </c>
    </row>
    <row r="12" spans="1:13" x14ac:dyDescent="0.2">
      <c r="A12" s="29" t="s">
        <v>11</v>
      </c>
      <c r="B12" s="30">
        <f>F27</f>
        <v>3472.6000000000004</v>
      </c>
      <c r="C12" s="31">
        <f>G27</f>
        <v>93.6</v>
      </c>
      <c r="D12" s="31">
        <f>H27</f>
        <v>0</v>
      </c>
      <c r="E12" s="31">
        <f>I27</f>
        <v>564.5</v>
      </c>
      <c r="F12" s="30">
        <f>R27</f>
        <v>112.8</v>
      </c>
      <c r="G12" s="31">
        <f>S27</f>
        <v>13.1</v>
      </c>
      <c r="H12" s="31">
        <f>T27</f>
        <v>0</v>
      </c>
      <c r="I12" s="31">
        <f>U27</f>
        <v>24.2</v>
      </c>
      <c r="J12" s="32">
        <f>B12+F12</f>
        <v>3585.4000000000005</v>
      </c>
      <c r="K12" s="33">
        <f t="shared" si="0"/>
        <v>106.69999999999999</v>
      </c>
      <c r="L12" s="33">
        <f t="shared" si="0"/>
        <v>0</v>
      </c>
      <c r="M12" s="34">
        <f t="shared" si="0"/>
        <v>588.70000000000005</v>
      </c>
    </row>
    <row r="13" spans="1:13" x14ac:dyDescent="0.2">
      <c r="A13" s="35" t="s">
        <v>12</v>
      </c>
      <c r="B13" s="36">
        <f>J27</f>
        <v>1567.4999999999998</v>
      </c>
      <c r="C13" s="37">
        <f>K27</f>
        <v>0.4</v>
      </c>
      <c r="D13" s="37">
        <f>L27</f>
        <v>0</v>
      </c>
      <c r="E13" s="37">
        <f>M27</f>
        <v>17.400000000000002</v>
      </c>
      <c r="F13" s="36">
        <f>V27</f>
        <v>24.8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1592.2999999999997</v>
      </c>
      <c r="K13" s="39">
        <f t="shared" si="0"/>
        <v>0.4</v>
      </c>
      <c r="L13" s="39">
        <f t="shared" si="0"/>
        <v>0</v>
      </c>
      <c r="M13" s="40">
        <f t="shared" si="0"/>
        <v>17.400000000000002</v>
      </c>
    </row>
    <row r="14" spans="1:13" s="18" customFormat="1" x14ac:dyDescent="0.2">
      <c r="A14" s="19" t="s">
        <v>4</v>
      </c>
      <c r="B14" s="41">
        <f t="shared" ref="B14:M14" si="1">SUM(B11:B13)</f>
        <v>5141.3</v>
      </c>
      <c r="C14" s="42">
        <f t="shared" si="1"/>
        <v>129.6</v>
      </c>
      <c r="D14" s="42">
        <f t="shared" si="1"/>
        <v>0</v>
      </c>
      <c r="E14" s="42">
        <f t="shared" si="1"/>
        <v>477.59999999999997</v>
      </c>
      <c r="F14" s="41">
        <f t="shared" si="1"/>
        <v>141.80000000000001</v>
      </c>
      <c r="G14" s="42">
        <f t="shared" si="1"/>
        <v>14.6</v>
      </c>
      <c r="H14" s="42">
        <f t="shared" si="1"/>
        <v>0</v>
      </c>
      <c r="I14" s="42">
        <f t="shared" si="1"/>
        <v>19.5</v>
      </c>
      <c r="J14" s="41">
        <f t="shared" si="1"/>
        <v>5283.1</v>
      </c>
      <c r="K14" s="42">
        <f t="shared" si="1"/>
        <v>144.19999999999999</v>
      </c>
      <c r="L14" s="42">
        <f t="shared" si="1"/>
        <v>0</v>
      </c>
      <c r="M14" s="43">
        <f t="shared" si="1"/>
        <v>497.1</v>
      </c>
    </row>
    <row r="17" spans="1:25" s="18" customFormat="1" ht="15.75" x14ac:dyDescent="0.25">
      <c r="A17" s="17" t="s">
        <v>35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46.5</v>
      </c>
      <c r="C21" s="25">
        <v>22.2</v>
      </c>
      <c r="D21" s="25">
        <v>0</v>
      </c>
      <c r="E21" s="25">
        <v>-45.6</v>
      </c>
      <c r="F21" s="24">
        <v>484.9</v>
      </c>
      <c r="G21" s="25">
        <v>0.8</v>
      </c>
      <c r="H21" s="25">
        <v>0</v>
      </c>
      <c r="I21" s="25">
        <v>413.9</v>
      </c>
      <c r="J21" s="24">
        <v>680.3</v>
      </c>
      <c r="K21" s="25">
        <v>0</v>
      </c>
      <c r="L21" s="25">
        <v>0</v>
      </c>
      <c r="M21" s="45">
        <v>4.5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17.100000000000001</v>
      </c>
      <c r="C22" s="37">
        <v>4.9000000000000004</v>
      </c>
      <c r="D22" s="37">
        <v>0</v>
      </c>
      <c r="E22" s="37">
        <v>-41.3</v>
      </c>
      <c r="F22" s="36">
        <v>446.5</v>
      </c>
      <c r="G22" s="37">
        <v>14.9</v>
      </c>
      <c r="H22" s="37">
        <v>0</v>
      </c>
      <c r="I22" s="37">
        <v>-37.1</v>
      </c>
      <c r="J22" s="36">
        <v>345.8</v>
      </c>
      <c r="K22" s="37">
        <v>0</v>
      </c>
      <c r="L22" s="37">
        <v>0</v>
      </c>
      <c r="M22" s="46">
        <v>0.2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8.4</v>
      </c>
      <c r="C23" s="37">
        <v>4</v>
      </c>
      <c r="D23" s="47">
        <v>0</v>
      </c>
      <c r="E23" s="37">
        <v>-0.8</v>
      </c>
      <c r="F23" s="36">
        <v>1119.0999999999999</v>
      </c>
      <c r="G23" s="37">
        <v>13</v>
      </c>
      <c r="H23" s="37">
        <v>0</v>
      </c>
      <c r="I23" s="37">
        <v>50.2</v>
      </c>
      <c r="J23" s="36">
        <v>202.3</v>
      </c>
      <c r="K23" s="37">
        <v>0</v>
      </c>
      <c r="L23" s="37">
        <v>0</v>
      </c>
      <c r="M23" s="46">
        <v>12.6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0.9</v>
      </c>
      <c r="C24" s="37">
        <v>1</v>
      </c>
      <c r="D24" s="37">
        <v>0</v>
      </c>
      <c r="E24" s="37">
        <v>0</v>
      </c>
      <c r="F24" s="36">
        <v>196.4</v>
      </c>
      <c r="G24" s="37">
        <v>3.9</v>
      </c>
      <c r="H24" s="37">
        <v>0</v>
      </c>
      <c r="I24" s="37">
        <v>18.8</v>
      </c>
      <c r="J24" s="36">
        <v>201.4</v>
      </c>
      <c r="K24" s="37">
        <v>0.1</v>
      </c>
      <c r="L24" s="37">
        <v>0</v>
      </c>
      <c r="M24" s="46">
        <v>0.3</v>
      </c>
      <c r="N24" s="36">
        <v>0</v>
      </c>
      <c r="O24" s="37">
        <v>0</v>
      </c>
      <c r="P24" s="37">
        <v>0</v>
      </c>
      <c r="Q24" s="37">
        <v>0</v>
      </c>
      <c r="R24" s="36">
        <v>22.6</v>
      </c>
      <c r="S24" s="37">
        <v>0</v>
      </c>
      <c r="T24" s="37">
        <v>0</v>
      </c>
      <c r="U24" s="37">
        <v>14.5</v>
      </c>
      <c r="V24" s="36">
        <v>1.5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26.2</v>
      </c>
      <c r="C25" s="37">
        <v>2.1</v>
      </c>
      <c r="D25" s="37">
        <v>0</v>
      </c>
      <c r="E25" s="37">
        <v>-16.8</v>
      </c>
      <c r="F25" s="36">
        <v>1060.4000000000001</v>
      </c>
      <c r="G25" s="37">
        <v>58</v>
      </c>
      <c r="H25" s="37">
        <v>0</v>
      </c>
      <c r="I25" s="37">
        <v>122.7</v>
      </c>
      <c r="J25" s="36">
        <v>94.6</v>
      </c>
      <c r="K25" s="37">
        <v>0.3</v>
      </c>
      <c r="L25" s="37">
        <v>0</v>
      </c>
      <c r="M25" s="46">
        <v>-0.2</v>
      </c>
      <c r="N25" s="36">
        <v>4.2</v>
      </c>
      <c r="O25" s="37">
        <v>1.5</v>
      </c>
      <c r="P25" s="37">
        <v>0</v>
      </c>
      <c r="Q25" s="37">
        <v>-4.7</v>
      </c>
      <c r="R25" s="36">
        <v>90.1</v>
      </c>
      <c r="S25" s="37">
        <v>13.1</v>
      </c>
      <c r="T25" s="37">
        <v>0</v>
      </c>
      <c r="U25" s="37">
        <v>9.6999999999999993</v>
      </c>
      <c r="V25" s="36">
        <v>23.3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2.1</v>
      </c>
      <c r="C26" s="50">
        <v>1.4</v>
      </c>
      <c r="D26" s="50">
        <v>0</v>
      </c>
      <c r="E26" s="50">
        <v>0.2</v>
      </c>
      <c r="F26" s="49">
        <v>165.3</v>
      </c>
      <c r="G26" s="50">
        <v>3</v>
      </c>
      <c r="H26" s="50">
        <v>0</v>
      </c>
      <c r="I26" s="50">
        <v>-4</v>
      </c>
      <c r="J26" s="49">
        <v>43.1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101.2</v>
      </c>
      <c r="C27" s="42">
        <f t="shared" si="2"/>
        <v>35.6</v>
      </c>
      <c r="D27" s="42">
        <f t="shared" si="2"/>
        <v>0</v>
      </c>
      <c r="E27" s="42">
        <f t="shared" si="2"/>
        <v>-104.3</v>
      </c>
      <c r="F27" s="41">
        <f t="shared" si="2"/>
        <v>3472.6000000000004</v>
      </c>
      <c r="G27" s="42">
        <f t="shared" si="2"/>
        <v>93.6</v>
      </c>
      <c r="H27" s="42">
        <f t="shared" si="2"/>
        <v>0</v>
      </c>
      <c r="I27" s="42">
        <f t="shared" si="2"/>
        <v>564.5</v>
      </c>
      <c r="J27" s="41">
        <f t="shared" si="2"/>
        <v>1567.4999999999998</v>
      </c>
      <c r="K27" s="42">
        <f t="shared" si="2"/>
        <v>0.4</v>
      </c>
      <c r="L27" s="42">
        <f t="shared" si="2"/>
        <v>0</v>
      </c>
      <c r="M27" s="43">
        <f t="shared" si="2"/>
        <v>17.400000000000002</v>
      </c>
      <c r="N27" s="41">
        <f t="shared" si="2"/>
        <v>4.2</v>
      </c>
      <c r="O27" s="42">
        <f t="shared" si="2"/>
        <v>1.5</v>
      </c>
      <c r="P27" s="42">
        <f t="shared" si="2"/>
        <v>0</v>
      </c>
      <c r="Q27" s="42">
        <f t="shared" si="2"/>
        <v>-4.7</v>
      </c>
      <c r="R27" s="41">
        <f t="shared" si="2"/>
        <v>112.8</v>
      </c>
      <c r="S27" s="42">
        <f t="shared" si="2"/>
        <v>13.1</v>
      </c>
      <c r="T27" s="42">
        <f t="shared" si="2"/>
        <v>0</v>
      </c>
      <c r="U27" s="42">
        <f t="shared" si="2"/>
        <v>24.2</v>
      </c>
      <c r="V27" s="41">
        <f t="shared" si="2"/>
        <v>24.8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36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37.5</v>
      </c>
      <c r="C11" s="25">
        <f>C27</f>
        <v>24.600000000000005</v>
      </c>
      <c r="D11" s="25">
        <f>D27</f>
        <v>0</v>
      </c>
      <c r="E11" s="25">
        <f>E27</f>
        <v>-67.699999999999989</v>
      </c>
      <c r="F11" s="24">
        <f>N27</f>
        <v>1.4</v>
      </c>
      <c r="G11" s="25">
        <f>O27</f>
        <v>0.9</v>
      </c>
      <c r="H11" s="25">
        <f>P27</f>
        <v>0</v>
      </c>
      <c r="I11" s="25">
        <f>Q27</f>
        <v>-9.6</v>
      </c>
      <c r="J11" s="26">
        <f>B11+F11</f>
        <v>38.9</v>
      </c>
      <c r="K11" s="27">
        <f t="shared" ref="K11:M13" si="0">C11+G11</f>
        <v>25.500000000000004</v>
      </c>
      <c r="L11" s="27">
        <f t="shared" si="0"/>
        <v>0</v>
      </c>
      <c r="M11" s="28">
        <f t="shared" si="0"/>
        <v>-77.299999999999983</v>
      </c>
    </row>
    <row r="12" spans="1:13" x14ac:dyDescent="0.2">
      <c r="A12" s="29" t="s">
        <v>11</v>
      </c>
      <c r="B12" s="30">
        <f>F27</f>
        <v>2333.1999999999998</v>
      </c>
      <c r="C12" s="31">
        <f>G27</f>
        <v>193.4</v>
      </c>
      <c r="D12" s="31">
        <f>H27</f>
        <v>0</v>
      </c>
      <c r="E12" s="31">
        <f>I27</f>
        <v>96.6</v>
      </c>
      <c r="F12" s="30">
        <f>R27</f>
        <v>115.69999999999999</v>
      </c>
      <c r="G12" s="31">
        <f>S27</f>
        <v>5.4</v>
      </c>
      <c r="H12" s="31">
        <f>T27</f>
        <v>0</v>
      </c>
      <c r="I12" s="31">
        <f>U27</f>
        <v>7.7</v>
      </c>
      <c r="J12" s="32">
        <f>B12+F12</f>
        <v>2448.8999999999996</v>
      </c>
      <c r="K12" s="33">
        <f t="shared" si="0"/>
        <v>198.8</v>
      </c>
      <c r="L12" s="33">
        <f t="shared" si="0"/>
        <v>0</v>
      </c>
      <c r="M12" s="34">
        <f t="shared" si="0"/>
        <v>104.3</v>
      </c>
    </row>
    <row r="13" spans="1:13" x14ac:dyDescent="0.2">
      <c r="A13" s="35" t="s">
        <v>12</v>
      </c>
      <c r="B13" s="36">
        <f>J27</f>
        <v>1312.6</v>
      </c>
      <c r="C13" s="37">
        <f>K27</f>
        <v>3.8</v>
      </c>
      <c r="D13" s="37">
        <f>L27</f>
        <v>0</v>
      </c>
      <c r="E13" s="37">
        <f>M27</f>
        <v>-0.4</v>
      </c>
      <c r="F13" s="36">
        <f>V27</f>
        <v>50.5</v>
      </c>
      <c r="G13" s="37">
        <f>W27</f>
        <v>0</v>
      </c>
      <c r="H13" s="37">
        <f>X27</f>
        <v>0</v>
      </c>
      <c r="I13" s="37">
        <f>Y27</f>
        <v>0.1</v>
      </c>
      <c r="J13" s="38">
        <f>B13+F13</f>
        <v>1363.1</v>
      </c>
      <c r="K13" s="39">
        <f t="shared" si="0"/>
        <v>3.8</v>
      </c>
      <c r="L13" s="39">
        <f t="shared" si="0"/>
        <v>0</v>
      </c>
      <c r="M13" s="40">
        <f t="shared" si="0"/>
        <v>-0.30000000000000004</v>
      </c>
    </row>
    <row r="14" spans="1:13" s="18" customFormat="1" x14ac:dyDescent="0.2">
      <c r="A14" s="19" t="s">
        <v>4</v>
      </c>
      <c r="B14" s="41">
        <f t="shared" ref="B14:M14" si="1">SUM(B11:B13)</f>
        <v>3683.2999999999997</v>
      </c>
      <c r="C14" s="42">
        <f t="shared" si="1"/>
        <v>221.8</v>
      </c>
      <c r="D14" s="42">
        <f t="shared" si="1"/>
        <v>0</v>
      </c>
      <c r="E14" s="42">
        <f t="shared" si="1"/>
        <v>28.500000000000007</v>
      </c>
      <c r="F14" s="41">
        <f t="shared" si="1"/>
        <v>167.6</v>
      </c>
      <c r="G14" s="42">
        <f t="shared" si="1"/>
        <v>6.3000000000000007</v>
      </c>
      <c r="H14" s="42">
        <f t="shared" si="1"/>
        <v>0</v>
      </c>
      <c r="I14" s="42">
        <f t="shared" si="1"/>
        <v>-1.7999999999999994</v>
      </c>
      <c r="J14" s="41">
        <f t="shared" si="1"/>
        <v>3850.8999999999996</v>
      </c>
      <c r="K14" s="42">
        <f t="shared" si="1"/>
        <v>228.10000000000002</v>
      </c>
      <c r="L14" s="42">
        <f t="shared" si="1"/>
        <v>0</v>
      </c>
      <c r="M14" s="43">
        <f t="shared" si="1"/>
        <v>26.700000000000014</v>
      </c>
    </row>
    <row r="17" spans="1:25" s="18" customFormat="1" ht="15.75" x14ac:dyDescent="0.25">
      <c r="A17" s="17" t="s">
        <v>37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16.8</v>
      </c>
      <c r="C21" s="25">
        <v>18.600000000000001</v>
      </c>
      <c r="D21" s="25">
        <v>0</v>
      </c>
      <c r="E21" s="25">
        <v>-38.299999999999997</v>
      </c>
      <c r="F21" s="24">
        <v>383.7</v>
      </c>
      <c r="G21" s="25">
        <v>73.7</v>
      </c>
      <c r="H21" s="25">
        <v>0</v>
      </c>
      <c r="I21" s="25">
        <v>14.7</v>
      </c>
      <c r="J21" s="24">
        <v>585</v>
      </c>
      <c r="K21" s="25">
        <v>0</v>
      </c>
      <c r="L21" s="25">
        <v>0</v>
      </c>
      <c r="M21" s="45">
        <v>1.8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14.1</v>
      </c>
      <c r="C22" s="37">
        <v>5.0999999999999996</v>
      </c>
      <c r="D22" s="37">
        <v>0</v>
      </c>
      <c r="E22" s="37">
        <v>-30.8</v>
      </c>
      <c r="F22" s="36">
        <v>408.6</v>
      </c>
      <c r="G22" s="37">
        <v>20.8</v>
      </c>
      <c r="H22" s="37">
        <v>0</v>
      </c>
      <c r="I22" s="37">
        <v>-36.1</v>
      </c>
      <c r="J22" s="36">
        <v>258.8</v>
      </c>
      <c r="K22" s="37">
        <v>0.3</v>
      </c>
      <c r="L22" s="37">
        <v>0</v>
      </c>
      <c r="M22" s="46">
        <v>-1.3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0.8</v>
      </c>
      <c r="C23" s="37">
        <v>0.3</v>
      </c>
      <c r="D23" s="47">
        <v>0</v>
      </c>
      <c r="E23" s="37">
        <v>-1.6</v>
      </c>
      <c r="F23" s="36">
        <v>410.1</v>
      </c>
      <c r="G23" s="37">
        <v>14</v>
      </c>
      <c r="H23" s="37">
        <v>0</v>
      </c>
      <c r="I23" s="37">
        <v>-13.1</v>
      </c>
      <c r="J23" s="36">
        <v>62.6</v>
      </c>
      <c r="K23" s="37">
        <v>0</v>
      </c>
      <c r="L23" s="37">
        <v>0</v>
      </c>
      <c r="M23" s="46">
        <v>0.7</v>
      </c>
      <c r="N23" s="36">
        <v>0</v>
      </c>
      <c r="O23" s="37">
        <v>0</v>
      </c>
      <c r="P23" s="47">
        <v>0</v>
      </c>
      <c r="Q23" s="37">
        <v>0</v>
      </c>
      <c r="R23" s="36">
        <v>0.3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0.1</v>
      </c>
      <c r="C24" s="37">
        <v>0.2</v>
      </c>
      <c r="D24" s="37">
        <v>0</v>
      </c>
      <c r="E24" s="37">
        <v>2.2000000000000002</v>
      </c>
      <c r="F24" s="36">
        <v>97.8</v>
      </c>
      <c r="G24" s="37">
        <v>3.6</v>
      </c>
      <c r="H24" s="37">
        <v>0</v>
      </c>
      <c r="I24" s="37">
        <v>54.9</v>
      </c>
      <c r="J24" s="36">
        <v>91.3</v>
      </c>
      <c r="K24" s="37">
        <v>1.2</v>
      </c>
      <c r="L24" s="37">
        <v>0</v>
      </c>
      <c r="M24" s="46">
        <v>-1.5</v>
      </c>
      <c r="N24" s="36">
        <v>0</v>
      </c>
      <c r="O24" s="37">
        <v>0</v>
      </c>
      <c r="P24" s="37">
        <v>0</v>
      </c>
      <c r="Q24" s="37">
        <v>0.1</v>
      </c>
      <c r="R24" s="36">
        <v>12.3</v>
      </c>
      <c r="S24" s="37">
        <v>0</v>
      </c>
      <c r="T24" s="37">
        <v>0</v>
      </c>
      <c r="U24" s="37">
        <v>0</v>
      </c>
      <c r="V24" s="36">
        <v>14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5.2</v>
      </c>
      <c r="C25" s="37">
        <v>0.1</v>
      </c>
      <c r="D25" s="37">
        <v>0</v>
      </c>
      <c r="E25" s="37">
        <v>-0.2</v>
      </c>
      <c r="F25" s="36">
        <v>816.3</v>
      </c>
      <c r="G25" s="37">
        <v>75.2</v>
      </c>
      <c r="H25" s="37">
        <v>0</v>
      </c>
      <c r="I25" s="37">
        <v>70.099999999999994</v>
      </c>
      <c r="J25" s="36">
        <v>212.6</v>
      </c>
      <c r="K25" s="37">
        <v>2.2999999999999998</v>
      </c>
      <c r="L25" s="37">
        <v>0</v>
      </c>
      <c r="M25" s="46">
        <v>-0.1</v>
      </c>
      <c r="N25" s="36">
        <v>1.4</v>
      </c>
      <c r="O25" s="37">
        <v>0.9</v>
      </c>
      <c r="P25" s="37">
        <v>0</v>
      </c>
      <c r="Q25" s="37">
        <v>-9.6999999999999993</v>
      </c>
      <c r="R25" s="36">
        <v>103.1</v>
      </c>
      <c r="S25" s="37">
        <v>5.4</v>
      </c>
      <c r="T25" s="37">
        <v>0</v>
      </c>
      <c r="U25" s="37">
        <v>7.7</v>
      </c>
      <c r="V25" s="36">
        <v>36.5</v>
      </c>
      <c r="W25" s="37">
        <v>0</v>
      </c>
      <c r="X25" s="37">
        <v>0</v>
      </c>
      <c r="Y25" s="46">
        <v>0.1</v>
      </c>
    </row>
    <row r="26" spans="1:25" x14ac:dyDescent="0.2">
      <c r="A26" s="48" t="s">
        <v>19</v>
      </c>
      <c r="B26" s="49">
        <v>0.5</v>
      </c>
      <c r="C26" s="50">
        <v>0.3</v>
      </c>
      <c r="D26" s="50">
        <v>0</v>
      </c>
      <c r="E26" s="50">
        <v>1</v>
      </c>
      <c r="F26" s="49">
        <v>216.7</v>
      </c>
      <c r="G26" s="50">
        <v>6.1</v>
      </c>
      <c r="H26" s="50">
        <v>0</v>
      </c>
      <c r="I26" s="50">
        <v>6.1</v>
      </c>
      <c r="J26" s="49">
        <v>102.3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37.5</v>
      </c>
      <c r="C27" s="42">
        <f t="shared" si="2"/>
        <v>24.600000000000005</v>
      </c>
      <c r="D27" s="42">
        <f t="shared" si="2"/>
        <v>0</v>
      </c>
      <c r="E27" s="42">
        <f t="shared" si="2"/>
        <v>-67.699999999999989</v>
      </c>
      <c r="F27" s="41">
        <f t="shared" si="2"/>
        <v>2333.1999999999998</v>
      </c>
      <c r="G27" s="42">
        <f t="shared" si="2"/>
        <v>193.4</v>
      </c>
      <c r="H27" s="42">
        <f t="shared" si="2"/>
        <v>0</v>
      </c>
      <c r="I27" s="42">
        <f t="shared" si="2"/>
        <v>96.6</v>
      </c>
      <c r="J27" s="41">
        <f t="shared" si="2"/>
        <v>1312.6</v>
      </c>
      <c r="K27" s="42">
        <f t="shared" si="2"/>
        <v>3.8</v>
      </c>
      <c r="L27" s="42">
        <f t="shared" si="2"/>
        <v>0</v>
      </c>
      <c r="M27" s="43">
        <f t="shared" si="2"/>
        <v>-0.4</v>
      </c>
      <c r="N27" s="41">
        <f t="shared" si="2"/>
        <v>1.4</v>
      </c>
      <c r="O27" s="42">
        <f t="shared" si="2"/>
        <v>0.9</v>
      </c>
      <c r="P27" s="42">
        <f t="shared" si="2"/>
        <v>0</v>
      </c>
      <c r="Q27" s="42">
        <f t="shared" si="2"/>
        <v>-9.6</v>
      </c>
      <c r="R27" s="41">
        <f t="shared" si="2"/>
        <v>115.69999999999999</v>
      </c>
      <c r="S27" s="42">
        <f t="shared" si="2"/>
        <v>5.4</v>
      </c>
      <c r="T27" s="42">
        <f t="shared" si="2"/>
        <v>0</v>
      </c>
      <c r="U27" s="42">
        <f t="shared" si="2"/>
        <v>7.7</v>
      </c>
      <c r="V27" s="41">
        <f t="shared" si="2"/>
        <v>50.5</v>
      </c>
      <c r="W27" s="42">
        <f t="shared" si="2"/>
        <v>0</v>
      </c>
      <c r="X27" s="42">
        <f t="shared" si="2"/>
        <v>0</v>
      </c>
      <c r="Y27" s="43">
        <f t="shared" si="2"/>
        <v>0.1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50CA-C1A1-4F97-B86A-3DE30B30F18A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38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12.8</v>
      </c>
      <c r="C11" s="25">
        <f>C27</f>
        <v>9.1999999999999993</v>
      </c>
      <c r="D11" s="25">
        <f>D27</f>
        <v>0</v>
      </c>
      <c r="E11" s="25">
        <f>E27</f>
        <v>-11.299999999999999</v>
      </c>
      <c r="F11" s="24">
        <f>N27</f>
        <v>1.2</v>
      </c>
      <c r="G11" s="25">
        <f>O27</f>
        <v>0.2</v>
      </c>
      <c r="H11" s="25">
        <f>P27</f>
        <v>0</v>
      </c>
      <c r="I11" s="25">
        <f>Q27</f>
        <v>-1.8</v>
      </c>
      <c r="J11" s="26">
        <f>B11+F11</f>
        <v>14</v>
      </c>
      <c r="K11" s="27">
        <f t="shared" ref="K11:M13" si="0">C11+G11</f>
        <v>9.3999999999999986</v>
      </c>
      <c r="L11" s="27">
        <f t="shared" si="0"/>
        <v>0</v>
      </c>
      <c r="M11" s="28">
        <f t="shared" si="0"/>
        <v>-13.1</v>
      </c>
    </row>
    <row r="12" spans="1:13" x14ac:dyDescent="0.2">
      <c r="A12" s="29" t="s">
        <v>11</v>
      </c>
      <c r="B12" s="30">
        <f>F27</f>
        <v>2110.6999999999998</v>
      </c>
      <c r="C12" s="31">
        <f>G27</f>
        <v>142</v>
      </c>
      <c r="D12" s="31">
        <f>H27</f>
        <v>0</v>
      </c>
      <c r="E12" s="31">
        <f>I27</f>
        <v>884.59999999999991</v>
      </c>
      <c r="F12" s="30">
        <f>R27</f>
        <v>102.9</v>
      </c>
      <c r="G12" s="31">
        <f>S27</f>
        <v>16.5</v>
      </c>
      <c r="H12" s="31">
        <f>T27</f>
        <v>0</v>
      </c>
      <c r="I12" s="31">
        <f>U27</f>
        <v>38.9</v>
      </c>
      <c r="J12" s="32">
        <f>B12+F12</f>
        <v>2213.6</v>
      </c>
      <c r="K12" s="33">
        <f t="shared" si="0"/>
        <v>158.5</v>
      </c>
      <c r="L12" s="33">
        <f t="shared" si="0"/>
        <v>0</v>
      </c>
      <c r="M12" s="34">
        <f t="shared" si="0"/>
        <v>923.49999999999989</v>
      </c>
    </row>
    <row r="13" spans="1:13" x14ac:dyDescent="0.2">
      <c r="A13" s="35" t="s">
        <v>12</v>
      </c>
      <c r="B13" s="36">
        <f>J27</f>
        <v>1096.5999999999999</v>
      </c>
      <c r="C13" s="37">
        <f>K27</f>
        <v>6.7</v>
      </c>
      <c r="D13" s="37">
        <f>L27</f>
        <v>9</v>
      </c>
      <c r="E13" s="37">
        <f>M27</f>
        <v>28.9</v>
      </c>
      <c r="F13" s="36">
        <f>V27</f>
        <v>81.399999999999991</v>
      </c>
      <c r="G13" s="37">
        <f>W27</f>
        <v>0</v>
      </c>
      <c r="H13" s="37">
        <f>X27</f>
        <v>0</v>
      </c>
      <c r="I13" s="37">
        <f>Y27</f>
        <v>0.2</v>
      </c>
      <c r="J13" s="38">
        <f>B13+F13</f>
        <v>1178</v>
      </c>
      <c r="K13" s="39">
        <f t="shared" si="0"/>
        <v>6.7</v>
      </c>
      <c r="L13" s="39">
        <f t="shared" si="0"/>
        <v>9</v>
      </c>
      <c r="M13" s="40">
        <f t="shared" si="0"/>
        <v>29.099999999999998</v>
      </c>
    </row>
    <row r="14" spans="1:13" s="18" customFormat="1" x14ac:dyDescent="0.2">
      <c r="A14" s="19" t="s">
        <v>4</v>
      </c>
      <c r="B14" s="41">
        <f t="shared" ref="B14:M14" si="1">SUM(B11:B13)</f>
        <v>3220.1</v>
      </c>
      <c r="C14" s="42">
        <f t="shared" si="1"/>
        <v>157.89999999999998</v>
      </c>
      <c r="D14" s="42">
        <f t="shared" si="1"/>
        <v>9</v>
      </c>
      <c r="E14" s="42">
        <f t="shared" si="1"/>
        <v>902.19999999999993</v>
      </c>
      <c r="F14" s="41">
        <f t="shared" si="1"/>
        <v>185.5</v>
      </c>
      <c r="G14" s="42">
        <f t="shared" si="1"/>
        <v>16.7</v>
      </c>
      <c r="H14" s="42">
        <f t="shared" si="1"/>
        <v>0</v>
      </c>
      <c r="I14" s="42">
        <f t="shared" si="1"/>
        <v>37.300000000000004</v>
      </c>
      <c r="J14" s="41">
        <f t="shared" si="1"/>
        <v>3405.6</v>
      </c>
      <c r="K14" s="42">
        <f t="shared" si="1"/>
        <v>174.6</v>
      </c>
      <c r="L14" s="42">
        <f t="shared" si="1"/>
        <v>9</v>
      </c>
      <c r="M14" s="43">
        <f t="shared" si="1"/>
        <v>939.49999999999989</v>
      </c>
    </row>
    <row r="17" spans="1:25" s="18" customFormat="1" ht="15.75" x14ac:dyDescent="0.25">
      <c r="A17" s="17" t="s">
        <v>39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8</v>
      </c>
      <c r="C21" s="25">
        <v>5.3</v>
      </c>
      <c r="D21" s="25">
        <v>0</v>
      </c>
      <c r="E21" s="25">
        <v>-6.5</v>
      </c>
      <c r="F21" s="24">
        <v>178.2</v>
      </c>
      <c r="G21" s="25">
        <v>35.6</v>
      </c>
      <c r="H21" s="25">
        <v>0</v>
      </c>
      <c r="I21" s="25">
        <v>863.7</v>
      </c>
      <c r="J21" s="24">
        <v>177.3</v>
      </c>
      <c r="K21" s="25">
        <v>0</v>
      </c>
      <c r="L21" s="25">
        <v>0</v>
      </c>
      <c r="M21" s="45">
        <v>16.8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1.8</v>
      </c>
      <c r="C22" s="37">
        <v>0.8</v>
      </c>
      <c r="D22" s="37">
        <v>0</v>
      </c>
      <c r="E22" s="37">
        <v>-7.2</v>
      </c>
      <c r="F22" s="36">
        <v>250.5</v>
      </c>
      <c r="G22" s="37">
        <v>10.4</v>
      </c>
      <c r="H22" s="37">
        <v>0</v>
      </c>
      <c r="I22" s="37">
        <v>-91.7</v>
      </c>
      <c r="J22" s="36">
        <v>169.1</v>
      </c>
      <c r="K22" s="37">
        <v>0.2</v>
      </c>
      <c r="L22" s="37">
        <v>0</v>
      </c>
      <c r="M22" s="46">
        <v>2.5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519.29999999999995</v>
      </c>
      <c r="G23" s="37">
        <v>17.3</v>
      </c>
      <c r="H23" s="37">
        <v>0</v>
      </c>
      <c r="I23" s="37">
        <v>4.0999999999999996</v>
      </c>
      <c r="J23" s="36">
        <v>171.7</v>
      </c>
      <c r="K23" s="37">
        <v>0</v>
      </c>
      <c r="L23" s="37">
        <v>0</v>
      </c>
      <c r="M23" s="46">
        <v>1</v>
      </c>
      <c r="N23" s="36">
        <v>0</v>
      </c>
      <c r="O23" s="37">
        <v>0</v>
      </c>
      <c r="P23" s="47">
        <v>0</v>
      </c>
      <c r="Q23" s="37">
        <v>0</v>
      </c>
      <c r="R23" s="36">
        <v>1.5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</v>
      </c>
      <c r="C24" s="37">
        <v>0</v>
      </c>
      <c r="D24" s="37">
        <v>0</v>
      </c>
      <c r="E24" s="37">
        <v>1</v>
      </c>
      <c r="F24" s="36">
        <v>118.9</v>
      </c>
      <c r="G24" s="37">
        <v>4.3</v>
      </c>
      <c r="H24" s="37">
        <v>0</v>
      </c>
      <c r="I24" s="37">
        <v>41.8</v>
      </c>
      <c r="J24" s="36">
        <v>191.2</v>
      </c>
      <c r="K24" s="37">
        <v>2</v>
      </c>
      <c r="L24" s="37">
        <v>9</v>
      </c>
      <c r="M24" s="46">
        <v>7.7</v>
      </c>
      <c r="N24" s="36">
        <v>0</v>
      </c>
      <c r="O24" s="37">
        <v>0</v>
      </c>
      <c r="P24" s="37">
        <v>0</v>
      </c>
      <c r="Q24" s="37">
        <v>0</v>
      </c>
      <c r="R24" s="36">
        <v>24.9</v>
      </c>
      <c r="S24" s="37">
        <v>0</v>
      </c>
      <c r="T24" s="37">
        <v>0</v>
      </c>
      <c r="U24" s="37">
        <v>4.4000000000000004</v>
      </c>
      <c r="V24" s="36">
        <v>9.3000000000000007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3</v>
      </c>
      <c r="C25" s="37">
        <v>3.1</v>
      </c>
      <c r="D25" s="37">
        <v>0</v>
      </c>
      <c r="E25" s="37">
        <v>1.4</v>
      </c>
      <c r="F25" s="36">
        <v>707.1</v>
      </c>
      <c r="G25" s="37">
        <v>61.1</v>
      </c>
      <c r="H25" s="37">
        <v>0</v>
      </c>
      <c r="I25" s="37">
        <v>41.3</v>
      </c>
      <c r="J25" s="36">
        <v>192.9</v>
      </c>
      <c r="K25" s="37">
        <v>4.5</v>
      </c>
      <c r="L25" s="37">
        <v>0</v>
      </c>
      <c r="M25" s="46">
        <v>0.7</v>
      </c>
      <c r="N25" s="36">
        <v>1.2</v>
      </c>
      <c r="O25" s="37">
        <v>0.2</v>
      </c>
      <c r="P25" s="37">
        <v>0</v>
      </c>
      <c r="Q25" s="37">
        <v>-1.8</v>
      </c>
      <c r="R25" s="36">
        <v>76.5</v>
      </c>
      <c r="S25" s="37">
        <v>16.5</v>
      </c>
      <c r="T25" s="37">
        <v>0</v>
      </c>
      <c r="U25" s="37">
        <v>34.5</v>
      </c>
      <c r="V25" s="36">
        <v>72.099999999999994</v>
      </c>
      <c r="W25" s="37">
        <v>0</v>
      </c>
      <c r="X25" s="37">
        <v>0</v>
      </c>
      <c r="Y25" s="46">
        <v>0.2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336.7</v>
      </c>
      <c r="G26" s="50">
        <v>13.3</v>
      </c>
      <c r="H26" s="50">
        <v>0</v>
      </c>
      <c r="I26" s="50">
        <v>25.4</v>
      </c>
      <c r="J26" s="49">
        <v>194.4</v>
      </c>
      <c r="K26" s="50">
        <v>0</v>
      </c>
      <c r="L26" s="50">
        <v>0</v>
      </c>
      <c r="M26" s="51">
        <v>0.2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12.8</v>
      </c>
      <c r="C27" s="42">
        <f t="shared" si="2"/>
        <v>9.1999999999999993</v>
      </c>
      <c r="D27" s="42">
        <f t="shared" si="2"/>
        <v>0</v>
      </c>
      <c r="E27" s="42">
        <f t="shared" si="2"/>
        <v>-11.299999999999999</v>
      </c>
      <c r="F27" s="41">
        <f t="shared" si="2"/>
        <v>2110.6999999999998</v>
      </c>
      <c r="G27" s="42">
        <f t="shared" si="2"/>
        <v>142</v>
      </c>
      <c r="H27" s="42">
        <f t="shared" si="2"/>
        <v>0</v>
      </c>
      <c r="I27" s="42">
        <f t="shared" si="2"/>
        <v>884.59999999999991</v>
      </c>
      <c r="J27" s="41">
        <f t="shared" si="2"/>
        <v>1096.5999999999999</v>
      </c>
      <c r="K27" s="42">
        <f t="shared" si="2"/>
        <v>6.7</v>
      </c>
      <c r="L27" s="42">
        <f t="shared" si="2"/>
        <v>9</v>
      </c>
      <c r="M27" s="43">
        <f t="shared" si="2"/>
        <v>28.9</v>
      </c>
      <c r="N27" s="41">
        <f t="shared" si="2"/>
        <v>1.2</v>
      </c>
      <c r="O27" s="42">
        <f t="shared" si="2"/>
        <v>0.2</v>
      </c>
      <c r="P27" s="42">
        <f t="shared" si="2"/>
        <v>0</v>
      </c>
      <c r="Q27" s="42">
        <f t="shared" si="2"/>
        <v>-1.8</v>
      </c>
      <c r="R27" s="41">
        <f t="shared" si="2"/>
        <v>102.9</v>
      </c>
      <c r="S27" s="42">
        <f t="shared" si="2"/>
        <v>16.5</v>
      </c>
      <c r="T27" s="42">
        <f t="shared" si="2"/>
        <v>0</v>
      </c>
      <c r="U27" s="42">
        <f t="shared" si="2"/>
        <v>38.9</v>
      </c>
      <c r="V27" s="41">
        <f t="shared" si="2"/>
        <v>81.399999999999991</v>
      </c>
      <c r="W27" s="42">
        <f t="shared" si="2"/>
        <v>0</v>
      </c>
      <c r="X27" s="42">
        <f t="shared" si="2"/>
        <v>0</v>
      </c>
      <c r="Y27" s="43">
        <f t="shared" si="2"/>
        <v>0.2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394D-8E3D-411B-B5E8-252FD45B68FE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40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16.7</v>
      </c>
      <c r="C11" s="25">
        <f>C27</f>
        <v>18.2</v>
      </c>
      <c r="D11" s="25">
        <f>D27</f>
        <v>0</v>
      </c>
      <c r="E11" s="25">
        <f>E27</f>
        <v>-132.6</v>
      </c>
      <c r="F11" s="24">
        <f>N27</f>
        <v>0.7</v>
      </c>
      <c r="G11" s="25">
        <f>O27</f>
        <v>0.2</v>
      </c>
      <c r="H11" s="25">
        <f>P27</f>
        <v>0</v>
      </c>
      <c r="I11" s="25">
        <f>Q27</f>
        <v>-10.8</v>
      </c>
      <c r="J11" s="26">
        <f>B11+F11</f>
        <v>17.399999999999999</v>
      </c>
      <c r="K11" s="27">
        <f t="shared" ref="K11:M13" si="0">C11+G11</f>
        <v>18.399999999999999</v>
      </c>
      <c r="L11" s="27">
        <f t="shared" si="0"/>
        <v>0</v>
      </c>
      <c r="M11" s="28">
        <f t="shared" si="0"/>
        <v>-143.4</v>
      </c>
    </row>
    <row r="12" spans="1:13" x14ac:dyDescent="0.2">
      <c r="A12" s="29" t="s">
        <v>11</v>
      </c>
      <c r="B12" s="30">
        <f>F27</f>
        <v>3302.3</v>
      </c>
      <c r="C12" s="31">
        <f>G27</f>
        <v>178.79999999999998</v>
      </c>
      <c r="D12" s="31">
        <f>H27</f>
        <v>0</v>
      </c>
      <c r="E12" s="31">
        <f>I27</f>
        <v>188.3</v>
      </c>
      <c r="F12" s="30">
        <f>R27</f>
        <v>90.8</v>
      </c>
      <c r="G12" s="31">
        <f>S27</f>
        <v>16.400000000000002</v>
      </c>
      <c r="H12" s="31">
        <f>T27</f>
        <v>0</v>
      </c>
      <c r="I12" s="31">
        <f>U27</f>
        <v>7.4</v>
      </c>
      <c r="J12" s="32">
        <f>B12+F12</f>
        <v>3393.1000000000004</v>
      </c>
      <c r="K12" s="33">
        <f t="shared" si="0"/>
        <v>195.2</v>
      </c>
      <c r="L12" s="33">
        <f t="shared" si="0"/>
        <v>0</v>
      </c>
      <c r="M12" s="34">
        <f t="shared" si="0"/>
        <v>195.70000000000002</v>
      </c>
    </row>
    <row r="13" spans="1:13" x14ac:dyDescent="0.2">
      <c r="A13" s="35" t="s">
        <v>12</v>
      </c>
      <c r="B13" s="36">
        <f>J27</f>
        <v>1136.3</v>
      </c>
      <c r="C13" s="37">
        <f>K27</f>
        <v>5.4</v>
      </c>
      <c r="D13" s="37">
        <f>L27</f>
        <v>0</v>
      </c>
      <c r="E13" s="37">
        <f>M27</f>
        <v>843.09999999999991</v>
      </c>
      <c r="F13" s="36">
        <f>V27</f>
        <v>114</v>
      </c>
      <c r="G13" s="37">
        <f>W27</f>
        <v>0</v>
      </c>
      <c r="H13" s="37">
        <f>X27</f>
        <v>0</v>
      </c>
      <c r="I13" s="37">
        <f>Y27</f>
        <v>4.9000000000000004</v>
      </c>
      <c r="J13" s="38">
        <f>B13+F13</f>
        <v>1250.3</v>
      </c>
      <c r="K13" s="39">
        <f t="shared" si="0"/>
        <v>5.4</v>
      </c>
      <c r="L13" s="39">
        <f t="shared" si="0"/>
        <v>0</v>
      </c>
      <c r="M13" s="40">
        <f t="shared" si="0"/>
        <v>847.99999999999989</v>
      </c>
    </row>
    <row r="14" spans="1:13" s="18" customFormat="1" x14ac:dyDescent="0.2">
      <c r="A14" s="19" t="s">
        <v>4</v>
      </c>
      <c r="B14" s="41">
        <f t="shared" ref="B14:M14" si="1">SUM(B11:B13)</f>
        <v>4455.3</v>
      </c>
      <c r="C14" s="42">
        <f t="shared" si="1"/>
        <v>202.39999999999998</v>
      </c>
      <c r="D14" s="42">
        <f t="shared" si="1"/>
        <v>0</v>
      </c>
      <c r="E14" s="42">
        <f t="shared" si="1"/>
        <v>898.8</v>
      </c>
      <c r="F14" s="41">
        <f t="shared" si="1"/>
        <v>205.5</v>
      </c>
      <c r="G14" s="42">
        <f t="shared" si="1"/>
        <v>16.600000000000001</v>
      </c>
      <c r="H14" s="42">
        <f t="shared" si="1"/>
        <v>0</v>
      </c>
      <c r="I14" s="42">
        <f t="shared" si="1"/>
        <v>1.5</v>
      </c>
      <c r="J14" s="41">
        <f t="shared" si="1"/>
        <v>4660.8</v>
      </c>
      <c r="K14" s="42">
        <f t="shared" si="1"/>
        <v>219</v>
      </c>
      <c r="L14" s="42">
        <f t="shared" si="1"/>
        <v>0</v>
      </c>
      <c r="M14" s="43">
        <f t="shared" si="1"/>
        <v>900.3</v>
      </c>
    </row>
    <row r="17" spans="1:25" s="18" customFormat="1" ht="15.75" x14ac:dyDescent="0.25">
      <c r="A17" s="17" t="s">
        <v>41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15.4</v>
      </c>
      <c r="C21" s="25">
        <v>17.2</v>
      </c>
      <c r="D21" s="25">
        <v>0</v>
      </c>
      <c r="E21" s="25">
        <v>-131.5</v>
      </c>
      <c r="F21" s="24">
        <v>283.60000000000002</v>
      </c>
      <c r="G21" s="25">
        <v>13.3</v>
      </c>
      <c r="H21" s="25">
        <v>0</v>
      </c>
      <c r="I21" s="25">
        <v>65.900000000000006</v>
      </c>
      <c r="J21" s="24">
        <v>257.2</v>
      </c>
      <c r="K21" s="25">
        <v>0</v>
      </c>
      <c r="L21" s="25">
        <v>0</v>
      </c>
      <c r="M21" s="45">
        <v>7.5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0.7</v>
      </c>
      <c r="C22" s="37">
        <v>1</v>
      </c>
      <c r="D22" s="37">
        <v>0</v>
      </c>
      <c r="E22" s="37">
        <v>-1.1000000000000001</v>
      </c>
      <c r="F22" s="36">
        <v>362.9</v>
      </c>
      <c r="G22" s="37">
        <v>18.600000000000001</v>
      </c>
      <c r="H22" s="37">
        <v>0</v>
      </c>
      <c r="I22" s="37">
        <v>39.5</v>
      </c>
      <c r="J22" s="36">
        <v>244.8</v>
      </c>
      <c r="K22" s="37">
        <v>0</v>
      </c>
      <c r="L22" s="37">
        <v>0</v>
      </c>
      <c r="M22" s="46">
        <v>246.1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621.9</v>
      </c>
      <c r="G23" s="37">
        <v>25.6</v>
      </c>
      <c r="H23" s="37">
        <v>0</v>
      </c>
      <c r="I23" s="37">
        <v>3</v>
      </c>
      <c r="J23" s="36">
        <v>160.80000000000001</v>
      </c>
      <c r="K23" s="37">
        <v>0</v>
      </c>
      <c r="L23" s="37">
        <v>0</v>
      </c>
      <c r="M23" s="46">
        <v>6.8</v>
      </c>
      <c r="N23" s="36">
        <v>0</v>
      </c>
      <c r="O23" s="37">
        <v>0</v>
      </c>
      <c r="P23" s="47">
        <v>0</v>
      </c>
      <c r="Q23" s="37">
        <v>0</v>
      </c>
      <c r="R23" s="36">
        <v>3.5</v>
      </c>
      <c r="S23" s="37">
        <v>0.1</v>
      </c>
      <c r="T23" s="37">
        <v>0</v>
      </c>
      <c r="U23" s="37">
        <v>-2.1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0.4</v>
      </c>
      <c r="C24" s="37">
        <v>0</v>
      </c>
      <c r="D24" s="37">
        <v>0</v>
      </c>
      <c r="E24" s="37">
        <v>0</v>
      </c>
      <c r="F24" s="36">
        <v>131.69999999999999</v>
      </c>
      <c r="G24" s="37">
        <v>8.1</v>
      </c>
      <c r="H24" s="37">
        <v>0</v>
      </c>
      <c r="I24" s="37">
        <v>23.9</v>
      </c>
      <c r="J24" s="36">
        <v>186.5</v>
      </c>
      <c r="K24" s="37">
        <v>5.4</v>
      </c>
      <c r="L24" s="37">
        <v>0</v>
      </c>
      <c r="M24" s="46">
        <v>15.3</v>
      </c>
      <c r="N24" s="36">
        <v>0</v>
      </c>
      <c r="O24" s="37">
        <v>0</v>
      </c>
      <c r="P24" s="37">
        <v>0</v>
      </c>
      <c r="Q24" s="37">
        <v>0</v>
      </c>
      <c r="R24" s="36">
        <v>13.3</v>
      </c>
      <c r="S24" s="37">
        <v>0</v>
      </c>
      <c r="T24" s="37">
        <v>0</v>
      </c>
      <c r="U24" s="37">
        <v>1.8</v>
      </c>
      <c r="V24" s="36">
        <v>14.7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0.2</v>
      </c>
      <c r="C25" s="37">
        <v>0</v>
      </c>
      <c r="D25" s="37">
        <v>0</v>
      </c>
      <c r="E25" s="37">
        <v>0</v>
      </c>
      <c r="F25" s="36">
        <v>1026.2</v>
      </c>
      <c r="G25" s="37">
        <v>98.8</v>
      </c>
      <c r="H25" s="37">
        <v>0</v>
      </c>
      <c r="I25" s="37">
        <v>-9.6</v>
      </c>
      <c r="J25" s="36">
        <v>180.7</v>
      </c>
      <c r="K25" s="37">
        <v>0</v>
      </c>
      <c r="L25" s="37">
        <v>0</v>
      </c>
      <c r="M25" s="46">
        <v>-0.6</v>
      </c>
      <c r="N25" s="36">
        <v>0.7</v>
      </c>
      <c r="O25" s="37">
        <v>0.2</v>
      </c>
      <c r="P25" s="37">
        <v>0</v>
      </c>
      <c r="Q25" s="37">
        <v>-10.8</v>
      </c>
      <c r="R25" s="36">
        <v>74</v>
      </c>
      <c r="S25" s="37">
        <v>16.3</v>
      </c>
      <c r="T25" s="37">
        <v>0</v>
      </c>
      <c r="U25" s="37">
        <v>7.7</v>
      </c>
      <c r="V25" s="36">
        <v>99.3</v>
      </c>
      <c r="W25" s="37">
        <v>0</v>
      </c>
      <c r="X25" s="37">
        <v>0</v>
      </c>
      <c r="Y25" s="46">
        <v>4.9000000000000004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876</v>
      </c>
      <c r="G26" s="50">
        <v>14.4</v>
      </c>
      <c r="H26" s="50">
        <v>0</v>
      </c>
      <c r="I26" s="50">
        <v>65.599999999999994</v>
      </c>
      <c r="J26" s="49">
        <v>106.3</v>
      </c>
      <c r="K26" s="50">
        <v>0</v>
      </c>
      <c r="L26" s="50">
        <v>0</v>
      </c>
      <c r="M26" s="51">
        <v>568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16.7</v>
      </c>
      <c r="C27" s="42">
        <f t="shared" si="2"/>
        <v>18.2</v>
      </c>
      <c r="D27" s="42">
        <f t="shared" si="2"/>
        <v>0</v>
      </c>
      <c r="E27" s="42">
        <f t="shared" si="2"/>
        <v>-132.6</v>
      </c>
      <c r="F27" s="41">
        <f t="shared" si="2"/>
        <v>3302.3</v>
      </c>
      <c r="G27" s="42">
        <f t="shared" si="2"/>
        <v>178.79999999999998</v>
      </c>
      <c r="H27" s="42">
        <f t="shared" si="2"/>
        <v>0</v>
      </c>
      <c r="I27" s="42">
        <f t="shared" si="2"/>
        <v>188.3</v>
      </c>
      <c r="J27" s="41">
        <f t="shared" si="2"/>
        <v>1136.3</v>
      </c>
      <c r="K27" s="42">
        <f t="shared" si="2"/>
        <v>5.4</v>
      </c>
      <c r="L27" s="42">
        <f t="shared" si="2"/>
        <v>0</v>
      </c>
      <c r="M27" s="43">
        <f t="shared" si="2"/>
        <v>843.09999999999991</v>
      </c>
      <c r="N27" s="41">
        <f t="shared" si="2"/>
        <v>0.7</v>
      </c>
      <c r="O27" s="42">
        <f t="shared" si="2"/>
        <v>0.2</v>
      </c>
      <c r="P27" s="42">
        <f t="shared" si="2"/>
        <v>0</v>
      </c>
      <c r="Q27" s="42">
        <f t="shared" si="2"/>
        <v>-10.8</v>
      </c>
      <c r="R27" s="41">
        <f t="shared" si="2"/>
        <v>90.8</v>
      </c>
      <c r="S27" s="42">
        <f t="shared" si="2"/>
        <v>16.400000000000002</v>
      </c>
      <c r="T27" s="42">
        <f t="shared" si="2"/>
        <v>0</v>
      </c>
      <c r="U27" s="42">
        <f t="shared" si="2"/>
        <v>7.4</v>
      </c>
      <c r="V27" s="41">
        <f t="shared" si="2"/>
        <v>114</v>
      </c>
      <c r="W27" s="42">
        <f t="shared" si="2"/>
        <v>0</v>
      </c>
      <c r="X27" s="42">
        <f t="shared" si="2"/>
        <v>0</v>
      </c>
      <c r="Y27" s="43">
        <f t="shared" si="2"/>
        <v>4.9000000000000004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1CC4-B128-4251-9661-B9097061E1F4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51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42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4.9000000000000004</v>
      </c>
      <c r="C11" s="25">
        <f>C27</f>
        <v>3.1</v>
      </c>
      <c r="D11" s="25">
        <f>D27</f>
        <v>0</v>
      </c>
      <c r="E11" s="25">
        <f>E27</f>
        <v>-59.699999999999996</v>
      </c>
      <c r="F11" s="24">
        <f>N27</f>
        <v>1.6</v>
      </c>
      <c r="G11" s="25">
        <f>O27</f>
        <v>0</v>
      </c>
      <c r="H11" s="25">
        <f>P27</f>
        <v>0</v>
      </c>
      <c r="I11" s="25">
        <f>Q27</f>
        <v>0.3</v>
      </c>
      <c r="J11" s="26">
        <f>B11+F11</f>
        <v>6.5</v>
      </c>
      <c r="K11" s="27">
        <f t="shared" ref="K11:M13" si="0">C11+G11</f>
        <v>3.1</v>
      </c>
      <c r="L11" s="27">
        <f t="shared" si="0"/>
        <v>0</v>
      </c>
      <c r="M11" s="28">
        <f t="shared" si="0"/>
        <v>-59.4</v>
      </c>
    </row>
    <row r="12" spans="1:13" x14ac:dyDescent="0.2">
      <c r="A12" s="29" t="s">
        <v>11</v>
      </c>
      <c r="B12" s="30">
        <f>F27</f>
        <v>3374.4000000000005</v>
      </c>
      <c r="C12" s="31">
        <f>G27</f>
        <v>164.8</v>
      </c>
      <c r="D12" s="31">
        <f>H27</f>
        <v>0</v>
      </c>
      <c r="E12" s="31">
        <f>I27</f>
        <v>119.1</v>
      </c>
      <c r="F12" s="30">
        <f>R27</f>
        <v>91.300000000000011</v>
      </c>
      <c r="G12" s="31">
        <f>S27</f>
        <v>11.2</v>
      </c>
      <c r="H12" s="31">
        <f>T27</f>
        <v>0</v>
      </c>
      <c r="I12" s="31">
        <f>U27</f>
        <v>23.299999999999997</v>
      </c>
      <c r="J12" s="32">
        <f>B12+F12</f>
        <v>3465.7000000000007</v>
      </c>
      <c r="K12" s="33">
        <f t="shared" si="0"/>
        <v>176</v>
      </c>
      <c r="L12" s="33">
        <f t="shared" si="0"/>
        <v>0</v>
      </c>
      <c r="M12" s="34">
        <f t="shared" si="0"/>
        <v>142.39999999999998</v>
      </c>
    </row>
    <row r="13" spans="1:13" x14ac:dyDescent="0.2">
      <c r="A13" s="35" t="s">
        <v>12</v>
      </c>
      <c r="B13" s="36">
        <f>J27</f>
        <v>2015.9</v>
      </c>
      <c r="C13" s="37">
        <f>K27</f>
        <v>7.6999999999999993</v>
      </c>
      <c r="D13" s="37">
        <f>L27</f>
        <v>0</v>
      </c>
      <c r="E13" s="37">
        <f>M27</f>
        <v>933.30000000000007</v>
      </c>
      <c r="F13" s="36">
        <f>V27</f>
        <v>242.8</v>
      </c>
      <c r="G13" s="37">
        <f>W27</f>
        <v>18.100000000000001</v>
      </c>
      <c r="H13" s="37">
        <f>X27</f>
        <v>0</v>
      </c>
      <c r="I13" s="37">
        <f>Y27</f>
        <v>32.299999999999997</v>
      </c>
      <c r="J13" s="38">
        <f>B13+F13</f>
        <v>2258.7000000000003</v>
      </c>
      <c r="K13" s="39">
        <f t="shared" si="0"/>
        <v>25.8</v>
      </c>
      <c r="L13" s="39">
        <f t="shared" si="0"/>
        <v>0</v>
      </c>
      <c r="M13" s="40">
        <f t="shared" si="0"/>
        <v>965.6</v>
      </c>
    </row>
    <row r="14" spans="1:13" s="18" customFormat="1" x14ac:dyDescent="0.2">
      <c r="A14" s="19" t="s">
        <v>4</v>
      </c>
      <c r="B14" s="41">
        <f t="shared" ref="B14:M14" si="1">SUM(B11:B13)</f>
        <v>5395.2000000000007</v>
      </c>
      <c r="C14" s="42">
        <f t="shared" si="1"/>
        <v>175.6</v>
      </c>
      <c r="D14" s="42">
        <f t="shared" si="1"/>
        <v>0</v>
      </c>
      <c r="E14" s="42">
        <f t="shared" si="1"/>
        <v>992.7</v>
      </c>
      <c r="F14" s="41">
        <f t="shared" si="1"/>
        <v>335.70000000000005</v>
      </c>
      <c r="G14" s="42">
        <f t="shared" si="1"/>
        <v>29.3</v>
      </c>
      <c r="H14" s="42">
        <f t="shared" si="1"/>
        <v>0</v>
      </c>
      <c r="I14" s="42">
        <f t="shared" si="1"/>
        <v>55.899999999999991</v>
      </c>
      <c r="J14" s="41">
        <f t="shared" si="1"/>
        <v>5730.9000000000015</v>
      </c>
      <c r="K14" s="42">
        <f t="shared" si="1"/>
        <v>204.9</v>
      </c>
      <c r="L14" s="42">
        <f t="shared" si="1"/>
        <v>0</v>
      </c>
      <c r="M14" s="43">
        <f t="shared" si="1"/>
        <v>1048.5999999999999</v>
      </c>
    </row>
    <row r="17" spans="1:25" s="18" customFormat="1" ht="15.75" x14ac:dyDescent="0.25">
      <c r="A17" s="17" t="s">
        <v>43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2.5</v>
      </c>
      <c r="C21" s="25">
        <v>3.1</v>
      </c>
      <c r="D21" s="25">
        <v>0</v>
      </c>
      <c r="E21" s="25">
        <v>-59.9</v>
      </c>
      <c r="F21" s="24">
        <v>431.6</v>
      </c>
      <c r="G21" s="25">
        <v>24.2</v>
      </c>
      <c r="H21" s="25">
        <v>0</v>
      </c>
      <c r="I21" s="25">
        <v>16.8</v>
      </c>
      <c r="J21" s="24">
        <v>379.2</v>
      </c>
      <c r="K21" s="25">
        <v>0</v>
      </c>
      <c r="L21" s="25">
        <v>0</v>
      </c>
      <c r="M21" s="45">
        <v>14.6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0.5</v>
      </c>
      <c r="C22" s="37">
        <v>0</v>
      </c>
      <c r="D22" s="37">
        <v>0</v>
      </c>
      <c r="E22" s="37">
        <v>0.2</v>
      </c>
      <c r="F22" s="36">
        <v>383.1</v>
      </c>
      <c r="G22" s="37">
        <v>14.7</v>
      </c>
      <c r="H22" s="37">
        <v>0</v>
      </c>
      <c r="I22" s="37">
        <v>-52.2</v>
      </c>
      <c r="J22" s="36">
        <v>287.8</v>
      </c>
      <c r="K22" s="37">
        <v>0</v>
      </c>
      <c r="L22" s="37">
        <v>0</v>
      </c>
      <c r="M22" s="46">
        <v>396.9</v>
      </c>
      <c r="N22" s="36">
        <v>0</v>
      </c>
      <c r="O22" s="37">
        <v>0</v>
      </c>
      <c r="P22" s="37">
        <v>0</v>
      </c>
      <c r="Q22" s="37">
        <v>0</v>
      </c>
      <c r="R22" s="36">
        <v>0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689</v>
      </c>
      <c r="G23" s="37">
        <v>30.9</v>
      </c>
      <c r="H23" s="37">
        <v>0</v>
      </c>
      <c r="I23" s="37">
        <v>19.3</v>
      </c>
      <c r="J23" s="36">
        <v>233.9</v>
      </c>
      <c r="K23" s="37">
        <v>0.1</v>
      </c>
      <c r="L23" s="37">
        <v>0</v>
      </c>
      <c r="M23" s="46">
        <v>17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0.3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</v>
      </c>
      <c r="C24" s="37">
        <v>0</v>
      </c>
      <c r="D24" s="37">
        <v>0</v>
      </c>
      <c r="E24" s="37">
        <v>0</v>
      </c>
      <c r="F24" s="36">
        <v>157.69999999999999</v>
      </c>
      <c r="G24" s="37">
        <v>4.9000000000000004</v>
      </c>
      <c r="H24" s="37">
        <v>0</v>
      </c>
      <c r="I24" s="37">
        <v>-10</v>
      </c>
      <c r="J24" s="36">
        <v>489.8</v>
      </c>
      <c r="K24" s="37">
        <v>6.3</v>
      </c>
      <c r="L24" s="37">
        <v>0</v>
      </c>
      <c r="M24" s="46">
        <v>527.9</v>
      </c>
      <c r="N24" s="36">
        <v>0</v>
      </c>
      <c r="O24" s="37">
        <v>0</v>
      </c>
      <c r="P24" s="37">
        <v>0</v>
      </c>
      <c r="Q24" s="37">
        <v>0</v>
      </c>
      <c r="R24" s="36">
        <v>16.899999999999999</v>
      </c>
      <c r="S24" s="37">
        <v>0</v>
      </c>
      <c r="T24" s="37">
        <v>0</v>
      </c>
      <c r="U24" s="37">
        <v>14.2</v>
      </c>
      <c r="V24" s="36">
        <v>95</v>
      </c>
      <c r="W24" s="37">
        <v>0</v>
      </c>
      <c r="X24" s="37">
        <v>0</v>
      </c>
      <c r="Y24" s="46">
        <v>0.5</v>
      </c>
    </row>
    <row r="25" spans="1:25" x14ac:dyDescent="0.2">
      <c r="A25" s="35" t="s">
        <v>18</v>
      </c>
      <c r="B25" s="36">
        <v>1.9</v>
      </c>
      <c r="C25" s="37">
        <v>0</v>
      </c>
      <c r="D25" s="37">
        <v>0</v>
      </c>
      <c r="E25" s="37">
        <v>0</v>
      </c>
      <c r="F25" s="36">
        <v>1000.2</v>
      </c>
      <c r="G25" s="37">
        <v>62.7</v>
      </c>
      <c r="H25" s="37">
        <v>0</v>
      </c>
      <c r="I25" s="37">
        <v>20.399999999999999</v>
      </c>
      <c r="J25" s="36">
        <v>448</v>
      </c>
      <c r="K25" s="37">
        <v>1.3</v>
      </c>
      <c r="L25" s="37">
        <v>0</v>
      </c>
      <c r="M25" s="46">
        <v>-23.3</v>
      </c>
      <c r="N25" s="36">
        <v>1.6</v>
      </c>
      <c r="O25" s="37">
        <v>0</v>
      </c>
      <c r="P25" s="37">
        <v>0</v>
      </c>
      <c r="Q25" s="37">
        <v>0.3</v>
      </c>
      <c r="R25" s="36">
        <v>74.400000000000006</v>
      </c>
      <c r="S25" s="37">
        <v>11.2</v>
      </c>
      <c r="T25" s="37">
        <v>0</v>
      </c>
      <c r="U25" s="37">
        <v>9.1</v>
      </c>
      <c r="V25" s="36">
        <v>147.5</v>
      </c>
      <c r="W25" s="37">
        <v>18.100000000000001</v>
      </c>
      <c r="X25" s="37">
        <v>0</v>
      </c>
      <c r="Y25" s="46">
        <v>31.8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712.8</v>
      </c>
      <c r="G26" s="50">
        <v>27.4</v>
      </c>
      <c r="H26" s="50">
        <v>0</v>
      </c>
      <c r="I26" s="50">
        <v>124.8</v>
      </c>
      <c r="J26" s="49">
        <v>177.2</v>
      </c>
      <c r="K26" s="50">
        <v>0</v>
      </c>
      <c r="L26" s="50">
        <v>0</v>
      </c>
      <c r="M26" s="51">
        <v>0.2</v>
      </c>
      <c r="N26" s="49">
        <v>0</v>
      </c>
      <c r="O26" s="50">
        <v>0</v>
      </c>
      <c r="P26" s="50">
        <v>0</v>
      </c>
      <c r="Q26" s="50">
        <v>0</v>
      </c>
      <c r="R26" s="49">
        <v>0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4.9000000000000004</v>
      </c>
      <c r="C27" s="42">
        <f t="shared" si="2"/>
        <v>3.1</v>
      </c>
      <c r="D27" s="42">
        <f t="shared" si="2"/>
        <v>0</v>
      </c>
      <c r="E27" s="42">
        <f t="shared" si="2"/>
        <v>-59.699999999999996</v>
      </c>
      <c r="F27" s="41">
        <f t="shared" si="2"/>
        <v>3374.4000000000005</v>
      </c>
      <c r="G27" s="42">
        <f t="shared" si="2"/>
        <v>164.8</v>
      </c>
      <c r="H27" s="42">
        <f t="shared" si="2"/>
        <v>0</v>
      </c>
      <c r="I27" s="42">
        <f t="shared" si="2"/>
        <v>119.1</v>
      </c>
      <c r="J27" s="41">
        <f t="shared" si="2"/>
        <v>2015.9</v>
      </c>
      <c r="K27" s="42">
        <f t="shared" si="2"/>
        <v>7.6999999999999993</v>
      </c>
      <c r="L27" s="42">
        <f t="shared" si="2"/>
        <v>0</v>
      </c>
      <c r="M27" s="43">
        <f t="shared" si="2"/>
        <v>933.30000000000007</v>
      </c>
      <c r="N27" s="41">
        <f t="shared" si="2"/>
        <v>1.6</v>
      </c>
      <c r="O27" s="42">
        <f t="shared" si="2"/>
        <v>0</v>
      </c>
      <c r="P27" s="42">
        <f t="shared" si="2"/>
        <v>0</v>
      </c>
      <c r="Q27" s="42">
        <f t="shared" si="2"/>
        <v>0.3</v>
      </c>
      <c r="R27" s="41">
        <f t="shared" si="2"/>
        <v>91.300000000000011</v>
      </c>
      <c r="S27" s="42">
        <f t="shared" si="2"/>
        <v>11.2</v>
      </c>
      <c r="T27" s="42">
        <f t="shared" si="2"/>
        <v>0</v>
      </c>
      <c r="U27" s="42">
        <f t="shared" si="2"/>
        <v>23.299999999999997</v>
      </c>
      <c r="V27" s="41">
        <f t="shared" si="2"/>
        <v>242.8</v>
      </c>
      <c r="W27" s="42">
        <f t="shared" si="2"/>
        <v>18.100000000000001</v>
      </c>
      <c r="X27" s="42">
        <f t="shared" si="2"/>
        <v>0</v>
      </c>
      <c r="Y27" s="43">
        <f t="shared" si="2"/>
        <v>32.299999999999997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2022-01-28T12:24:47Z</dcterms:created>
  <dcterms:modified xsi:type="dcterms:W3CDTF">2023-06-29T05:30:13Z</dcterms:modified>
</cp:coreProperties>
</file>