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01 BIO Publisering\01 BIO Tabeller Fylker\"/>
    </mc:Choice>
  </mc:AlternateContent>
  <bookViews>
    <workbookView xWindow="0" yWindow="0" windowWidth="28800" windowHeight="1177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12" l="1"/>
  <c r="X27" i="12"/>
  <c r="W27" i="12"/>
  <c r="V27" i="12"/>
  <c r="U27" i="12"/>
  <c r="T27" i="12"/>
  <c r="H12" i="12" s="1"/>
  <c r="S27" i="12"/>
  <c r="G12" i="12" s="1"/>
  <c r="R27" i="12"/>
  <c r="F12" i="12" s="1"/>
  <c r="Q27" i="12"/>
  <c r="P27" i="12"/>
  <c r="H11" i="12" s="1"/>
  <c r="O27" i="12"/>
  <c r="G11" i="12" s="1"/>
  <c r="N27" i="12"/>
  <c r="F11" i="12" s="1"/>
  <c r="M27" i="12"/>
  <c r="L27" i="12"/>
  <c r="K27" i="12"/>
  <c r="J27" i="12"/>
  <c r="B13" i="12" s="1"/>
  <c r="I27" i="12"/>
  <c r="H27" i="12"/>
  <c r="G27" i="12"/>
  <c r="C12" i="12" s="1"/>
  <c r="K12" i="12" s="1"/>
  <c r="F27" i="12"/>
  <c r="B12" i="12" s="1"/>
  <c r="E27" i="12"/>
  <c r="D27" i="12"/>
  <c r="D11" i="12" s="1"/>
  <c r="C27" i="12"/>
  <c r="C11" i="12" s="1"/>
  <c r="K11" i="12" s="1"/>
  <c r="B27" i="12"/>
  <c r="B11" i="12" s="1"/>
  <c r="I13" i="12"/>
  <c r="H13" i="12"/>
  <c r="G13" i="12"/>
  <c r="F13" i="12"/>
  <c r="E13" i="12"/>
  <c r="M13" i="12" s="1"/>
  <c r="D13" i="12"/>
  <c r="L13" i="12" s="1"/>
  <c r="C13" i="12"/>
  <c r="K13" i="12" s="1"/>
  <c r="I12" i="12"/>
  <c r="E12" i="12"/>
  <c r="D12" i="12"/>
  <c r="I11" i="12"/>
  <c r="E11" i="12"/>
  <c r="E14" i="12" s="1"/>
  <c r="D14" i="12" l="1"/>
  <c r="H14" i="12"/>
  <c r="I14" i="12"/>
  <c r="L12" i="12"/>
  <c r="K14" i="12"/>
  <c r="F14" i="12"/>
  <c r="G14" i="12"/>
  <c r="M12" i="12"/>
  <c r="J12" i="12"/>
  <c r="J13" i="12"/>
  <c r="B14" i="12"/>
  <c r="C14" i="12"/>
  <c r="J11" i="12"/>
  <c r="L11" i="12"/>
  <c r="M11" i="12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I13" i="11"/>
  <c r="H13" i="11"/>
  <c r="G13" i="11"/>
  <c r="F13" i="11"/>
  <c r="E13" i="11"/>
  <c r="M13" i="11" s="1"/>
  <c r="D13" i="11"/>
  <c r="L13" i="11" s="1"/>
  <c r="C13" i="11"/>
  <c r="K13" i="11" s="1"/>
  <c r="B13" i="11"/>
  <c r="J13" i="11" s="1"/>
  <c r="I12" i="11"/>
  <c r="H12" i="11"/>
  <c r="G12" i="11"/>
  <c r="F12" i="11"/>
  <c r="E12" i="11"/>
  <c r="M12" i="11" s="1"/>
  <c r="D12" i="11"/>
  <c r="L12" i="11" s="1"/>
  <c r="C12" i="11"/>
  <c r="K12" i="11" s="1"/>
  <c r="B12" i="11"/>
  <c r="J12" i="11" s="1"/>
  <c r="I11" i="11"/>
  <c r="I14" i="11" s="1"/>
  <c r="H11" i="11"/>
  <c r="H14" i="11" s="1"/>
  <c r="G11" i="11"/>
  <c r="G14" i="11" s="1"/>
  <c r="F11" i="11"/>
  <c r="F14" i="11" s="1"/>
  <c r="E11" i="11"/>
  <c r="E14" i="11" s="1"/>
  <c r="D11" i="11"/>
  <c r="D14" i="11" s="1"/>
  <c r="C11" i="11"/>
  <c r="C14" i="11" s="1"/>
  <c r="B11" i="11"/>
  <c r="B14" i="11" s="1"/>
  <c r="L14" i="12" l="1"/>
  <c r="M14" i="12"/>
  <c r="J14" i="12"/>
  <c r="L11" i="11"/>
  <c r="L14" i="11" s="1"/>
  <c r="M11" i="11"/>
  <c r="M14" i="11" s="1"/>
  <c r="J11" i="11"/>
  <c r="J14" i="11" s="1"/>
  <c r="K11" i="11"/>
  <c r="K14" i="11" s="1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I13" i="10"/>
  <c r="H13" i="10"/>
  <c r="G13" i="10"/>
  <c r="F13" i="10"/>
  <c r="E13" i="10"/>
  <c r="M13" i="10" s="1"/>
  <c r="D13" i="10"/>
  <c r="L13" i="10" s="1"/>
  <c r="C13" i="10"/>
  <c r="K13" i="10" s="1"/>
  <c r="B13" i="10"/>
  <c r="J13" i="10" s="1"/>
  <c r="I12" i="10"/>
  <c r="H12" i="10"/>
  <c r="G12" i="10"/>
  <c r="F12" i="10"/>
  <c r="E12" i="10"/>
  <c r="M12" i="10" s="1"/>
  <c r="D12" i="10"/>
  <c r="L12" i="10" s="1"/>
  <c r="C12" i="10"/>
  <c r="K12" i="10" s="1"/>
  <c r="B12" i="10"/>
  <c r="J12" i="10" s="1"/>
  <c r="I11" i="10"/>
  <c r="I14" i="10" s="1"/>
  <c r="H11" i="10"/>
  <c r="H14" i="10" s="1"/>
  <c r="G11" i="10"/>
  <c r="G14" i="10" s="1"/>
  <c r="F11" i="10"/>
  <c r="F14" i="10" s="1"/>
  <c r="E11" i="10"/>
  <c r="E14" i="10" s="1"/>
  <c r="D11" i="10"/>
  <c r="D14" i="10" s="1"/>
  <c r="C11" i="10"/>
  <c r="C14" i="10" s="1"/>
  <c r="B11" i="10"/>
  <c r="B14" i="10" l="1"/>
  <c r="J11" i="10"/>
  <c r="J14" i="10" s="1"/>
  <c r="K11" i="10"/>
  <c r="K14" i="10" s="1"/>
  <c r="L11" i="10"/>
  <c r="L14" i="10" s="1"/>
  <c r="M11" i="10"/>
  <c r="M14" i="10" s="1"/>
  <c r="Y27" i="9"/>
  <c r="X27" i="9"/>
  <c r="W27" i="9"/>
  <c r="G13" i="9" s="1"/>
  <c r="V27" i="9"/>
  <c r="F13" i="9" s="1"/>
  <c r="U27" i="9"/>
  <c r="T27" i="9"/>
  <c r="H12" i="9" s="1"/>
  <c r="S27" i="9"/>
  <c r="G12" i="9" s="1"/>
  <c r="R27" i="9"/>
  <c r="F12" i="9" s="1"/>
  <c r="Q27" i="9"/>
  <c r="P27" i="9"/>
  <c r="H11" i="9" s="1"/>
  <c r="O27" i="9"/>
  <c r="G11" i="9" s="1"/>
  <c r="N27" i="9"/>
  <c r="F11" i="9" s="1"/>
  <c r="F14" i="9" s="1"/>
  <c r="M27" i="9"/>
  <c r="L27" i="9"/>
  <c r="D13" i="9" s="1"/>
  <c r="K27" i="9"/>
  <c r="C13" i="9" s="1"/>
  <c r="J27" i="9"/>
  <c r="B13" i="9" s="1"/>
  <c r="J13" i="9" s="1"/>
  <c r="I27" i="9"/>
  <c r="H27" i="9"/>
  <c r="D12" i="9" s="1"/>
  <c r="L12" i="9" s="1"/>
  <c r="G27" i="9"/>
  <c r="C12" i="9" s="1"/>
  <c r="K12" i="9" s="1"/>
  <c r="F27" i="9"/>
  <c r="B12" i="9" s="1"/>
  <c r="J12" i="9" s="1"/>
  <c r="E27" i="9"/>
  <c r="D27" i="9"/>
  <c r="D11" i="9" s="1"/>
  <c r="D14" i="9" s="1"/>
  <c r="C27" i="9"/>
  <c r="C11" i="9" s="1"/>
  <c r="K11" i="9" s="1"/>
  <c r="B27" i="9"/>
  <c r="B11" i="9" s="1"/>
  <c r="B14" i="9" s="1"/>
  <c r="I13" i="9"/>
  <c r="H13" i="9"/>
  <c r="E13" i="9"/>
  <c r="M13" i="9" s="1"/>
  <c r="I12" i="9"/>
  <c r="E12" i="9"/>
  <c r="I11" i="9"/>
  <c r="E11" i="9"/>
  <c r="E14" i="9" s="1"/>
  <c r="L13" i="9" l="1"/>
  <c r="H14" i="9"/>
  <c r="I14" i="9"/>
  <c r="M12" i="9"/>
  <c r="K13" i="9"/>
  <c r="K14" i="9" s="1"/>
  <c r="G14" i="9"/>
  <c r="C14" i="9"/>
  <c r="L11" i="9"/>
  <c r="J11" i="9"/>
  <c r="J14" i="9" s="1"/>
  <c r="M11" i="9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I13" i="8"/>
  <c r="H13" i="8"/>
  <c r="G13" i="8"/>
  <c r="F13" i="8"/>
  <c r="E13" i="8"/>
  <c r="M13" i="8" s="1"/>
  <c r="D13" i="8"/>
  <c r="L13" i="8" s="1"/>
  <c r="C13" i="8"/>
  <c r="K13" i="8" s="1"/>
  <c r="B13" i="8"/>
  <c r="J13" i="8" s="1"/>
  <c r="I12" i="8"/>
  <c r="H12" i="8"/>
  <c r="G12" i="8"/>
  <c r="F12" i="8"/>
  <c r="E12" i="8"/>
  <c r="M12" i="8" s="1"/>
  <c r="D12" i="8"/>
  <c r="L12" i="8" s="1"/>
  <c r="C12" i="8"/>
  <c r="K12" i="8" s="1"/>
  <c r="B12" i="8"/>
  <c r="J12" i="8" s="1"/>
  <c r="I11" i="8"/>
  <c r="I14" i="8" s="1"/>
  <c r="H11" i="8"/>
  <c r="H14" i="8" s="1"/>
  <c r="G11" i="8"/>
  <c r="G14" i="8" s="1"/>
  <c r="F11" i="8"/>
  <c r="F14" i="8" s="1"/>
  <c r="E11" i="8"/>
  <c r="E14" i="8" s="1"/>
  <c r="D11" i="8"/>
  <c r="D14" i="8" s="1"/>
  <c r="C11" i="8"/>
  <c r="C14" i="8" s="1"/>
  <c r="B11" i="8"/>
  <c r="B14" i="8" s="1"/>
  <c r="M14" i="9" l="1"/>
  <c r="L14" i="9"/>
  <c r="L11" i="8"/>
  <c r="L14" i="8" s="1"/>
  <c r="M11" i="8"/>
  <c r="M14" i="8" s="1"/>
  <c r="J11" i="8"/>
  <c r="J14" i="8" s="1"/>
  <c r="K11" i="8"/>
  <c r="K14" i="8" s="1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I13" i="7"/>
  <c r="H13" i="7"/>
  <c r="G13" i="7"/>
  <c r="F13" i="7"/>
  <c r="E13" i="7"/>
  <c r="M13" i="7" s="1"/>
  <c r="D13" i="7"/>
  <c r="L13" i="7" s="1"/>
  <c r="C13" i="7"/>
  <c r="K13" i="7" s="1"/>
  <c r="B13" i="7"/>
  <c r="J13" i="7" s="1"/>
  <c r="I12" i="7"/>
  <c r="H12" i="7"/>
  <c r="G12" i="7"/>
  <c r="F12" i="7"/>
  <c r="E12" i="7"/>
  <c r="M12" i="7" s="1"/>
  <c r="D12" i="7"/>
  <c r="L12" i="7" s="1"/>
  <c r="C12" i="7"/>
  <c r="K12" i="7" s="1"/>
  <c r="B12" i="7"/>
  <c r="J12" i="7" s="1"/>
  <c r="I11" i="7"/>
  <c r="I14" i="7" s="1"/>
  <c r="H11" i="7"/>
  <c r="H14" i="7" s="1"/>
  <c r="G11" i="7"/>
  <c r="G14" i="7" s="1"/>
  <c r="F11" i="7"/>
  <c r="F14" i="7" s="1"/>
  <c r="E11" i="7"/>
  <c r="E14" i="7" s="1"/>
  <c r="D11" i="7"/>
  <c r="D14" i="7" s="1"/>
  <c r="C11" i="7"/>
  <c r="C14" i="7" s="1"/>
  <c r="B11" i="7"/>
  <c r="J11" i="7" s="1"/>
  <c r="J14" i="7" s="1"/>
  <c r="B14" i="7" l="1"/>
  <c r="K11" i="7"/>
  <c r="K14" i="7" s="1"/>
  <c r="L11" i="7"/>
  <c r="L14" i="7" s="1"/>
  <c r="M11" i="7"/>
  <c r="M14" i="7" s="1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I13" i="6"/>
  <c r="H13" i="6"/>
  <c r="G13" i="6"/>
  <c r="F13" i="6"/>
  <c r="E13" i="6"/>
  <c r="M13" i="6" s="1"/>
  <c r="D13" i="6"/>
  <c r="L13" i="6" s="1"/>
  <c r="C13" i="6"/>
  <c r="K13" i="6" s="1"/>
  <c r="B13" i="6"/>
  <c r="J13" i="6" s="1"/>
  <c r="I12" i="6"/>
  <c r="H12" i="6"/>
  <c r="G12" i="6"/>
  <c r="F12" i="6"/>
  <c r="E12" i="6"/>
  <c r="M12" i="6" s="1"/>
  <c r="D12" i="6"/>
  <c r="L12" i="6" s="1"/>
  <c r="C12" i="6"/>
  <c r="K12" i="6" s="1"/>
  <c r="B12" i="6"/>
  <c r="J12" i="6" s="1"/>
  <c r="I11" i="6"/>
  <c r="I14" i="6" s="1"/>
  <c r="H11" i="6"/>
  <c r="H14" i="6" s="1"/>
  <c r="G11" i="6"/>
  <c r="G14" i="6" s="1"/>
  <c r="F11" i="6"/>
  <c r="F14" i="6" s="1"/>
  <c r="E11" i="6"/>
  <c r="E14" i="6" s="1"/>
  <c r="D11" i="6"/>
  <c r="D14" i="6" s="1"/>
  <c r="C11" i="6"/>
  <c r="C14" i="6" s="1"/>
  <c r="B11" i="6"/>
  <c r="J11" i="6" s="1"/>
  <c r="J14" i="6" s="1"/>
  <c r="B14" i="6" l="1"/>
  <c r="K11" i="6"/>
  <c r="K14" i="6" s="1"/>
  <c r="L11" i="6"/>
  <c r="L14" i="6" s="1"/>
  <c r="M11" i="6"/>
  <c r="M14" i="6" s="1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I13" i="5"/>
  <c r="H13" i="5"/>
  <c r="G13" i="5"/>
  <c r="F13" i="5"/>
  <c r="E13" i="5"/>
  <c r="M13" i="5" s="1"/>
  <c r="D13" i="5"/>
  <c r="L13" i="5" s="1"/>
  <c r="C13" i="5"/>
  <c r="K13" i="5" s="1"/>
  <c r="B13" i="5"/>
  <c r="I12" i="5"/>
  <c r="H12" i="5"/>
  <c r="G12" i="5"/>
  <c r="F12" i="5"/>
  <c r="E12" i="5"/>
  <c r="M12" i="5" s="1"/>
  <c r="D12" i="5"/>
  <c r="L12" i="5" s="1"/>
  <c r="C12" i="5"/>
  <c r="K12" i="5" s="1"/>
  <c r="B12" i="5"/>
  <c r="J12" i="5" s="1"/>
  <c r="I11" i="5"/>
  <c r="I14" i="5" s="1"/>
  <c r="H11" i="5"/>
  <c r="H14" i="5" s="1"/>
  <c r="G11" i="5"/>
  <c r="G14" i="5" s="1"/>
  <c r="F11" i="5"/>
  <c r="F14" i="5" s="1"/>
  <c r="E11" i="5"/>
  <c r="E14" i="5" s="1"/>
  <c r="D11" i="5"/>
  <c r="D14" i="5" s="1"/>
  <c r="C11" i="5"/>
  <c r="C14" i="5" s="1"/>
  <c r="B11" i="5"/>
  <c r="B14" i="5" s="1"/>
  <c r="J13" i="5" l="1"/>
  <c r="J11" i="5"/>
  <c r="J14" i="5" s="1"/>
  <c r="K11" i="5"/>
  <c r="K14" i="5" s="1"/>
  <c r="L11" i="5"/>
  <c r="L14" i="5" s="1"/>
  <c r="M11" i="5"/>
  <c r="M14" i="5" s="1"/>
  <c r="Y27" i="4"/>
  <c r="X27" i="4"/>
  <c r="W27" i="4"/>
  <c r="G13" i="4" s="1"/>
  <c r="V27" i="4"/>
  <c r="F13" i="4" s="1"/>
  <c r="U27" i="4"/>
  <c r="T27" i="4"/>
  <c r="S27" i="4"/>
  <c r="R27" i="4"/>
  <c r="F12" i="4" s="1"/>
  <c r="Q27" i="4"/>
  <c r="P27" i="4"/>
  <c r="O27" i="4"/>
  <c r="G11" i="4" s="1"/>
  <c r="N27" i="4"/>
  <c r="F11" i="4" s="1"/>
  <c r="F14" i="4" s="1"/>
  <c r="M27" i="4"/>
  <c r="L27" i="4"/>
  <c r="K27" i="4"/>
  <c r="C13" i="4" s="1"/>
  <c r="J27" i="4"/>
  <c r="B13" i="4" s="1"/>
  <c r="J13" i="4" s="1"/>
  <c r="I27" i="4"/>
  <c r="H27" i="4"/>
  <c r="D12" i="4" s="1"/>
  <c r="G27" i="4"/>
  <c r="C12" i="4" s="1"/>
  <c r="F27" i="4"/>
  <c r="B12" i="4" s="1"/>
  <c r="J12" i="4" s="1"/>
  <c r="E27" i="4"/>
  <c r="D27" i="4"/>
  <c r="C27" i="4"/>
  <c r="C11" i="4" s="1"/>
  <c r="B27" i="4"/>
  <c r="B11" i="4" s="1"/>
  <c r="B14" i="4" s="1"/>
  <c r="I13" i="4"/>
  <c r="H13" i="4"/>
  <c r="E13" i="4"/>
  <c r="M13" i="4" s="1"/>
  <c r="D13" i="4"/>
  <c r="L13" i="4" s="1"/>
  <c r="I12" i="4"/>
  <c r="H12" i="4"/>
  <c r="G12" i="4"/>
  <c r="E12" i="4"/>
  <c r="M12" i="4" s="1"/>
  <c r="I11" i="4"/>
  <c r="I14" i="4" s="1"/>
  <c r="H11" i="4"/>
  <c r="E11" i="4"/>
  <c r="D11" i="4"/>
  <c r="C14" i="4" l="1"/>
  <c r="D14" i="4"/>
  <c r="E14" i="4"/>
  <c r="K12" i="4"/>
  <c r="L12" i="4"/>
  <c r="H14" i="4"/>
  <c r="G14" i="4"/>
  <c r="K13" i="4"/>
  <c r="L11" i="4"/>
  <c r="L14" i="4" s="1"/>
  <c r="J11" i="4"/>
  <c r="J14" i="4" s="1"/>
  <c r="K11" i="4"/>
  <c r="M11" i="4"/>
  <c r="M14" i="4" s="1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I13" i="3"/>
  <c r="H13" i="3"/>
  <c r="G13" i="3"/>
  <c r="F13" i="3"/>
  <c r="E13" i="3"/>
  <c r="M13" i="3" s="1"/>
  <c r="D13" i="3"/>
  <c r="L13" i="3" s="1"/>
  <c r="C13" i="3"/>
  <c r="K13" i="3" s="1"/>
  <c r="B13" i="3"/>
  <c r="J13" i="3" s="1"/>
  <c r="I12" i="3"/>
  <c r="H12" i="3"/>
  <c r="G12" i="3"/>
  <c r="F12" i="3"/>
  <c r="E12" i="3"/>
  <c r="M12" i="3" s="1"/>
  <c r="D12" i="3"/>
  <c r="L12" i="3" s="1"/>
  <c r="C12" i="3"/>
  <c r="K12" i="3" s="1"/>
  <c r="B12" i="3"/>
  <c r="J12" i="3" s="1"/>
  <c r="I11" i="3"/>
  <c r="I14" i="3" s="1"/>
  <c r="H11" i="3"/>
  <c r="H14" i="3" s="1"/>
  <c r="G11" i="3"/>
  <c r="G14" i="3" s="1"/>
  <c r="F11" i="3"/>
  <c r="F14" i="3" s="1"/>
  <c r="E11" i="3"/>
  <c r="E14" i="3" s="1"/>
  <c r="D11" i="3"/>
  <c r="D14" i="3" s="1"/>
  <c r="C11" i="3"/>
  <c r="C14" i="3" s="1"/>
  <c r="B11" i="3"/>
  <c r="J11" i="3" s="1"/>
  <c r="J14" i="3" s="1"/>
  <c r="K14" i="4" l="1"/>
  <c r="B14" i="3"/>
  <c r="K11" i="3"/>
  <c r="K14" i="3" s="1"/>
  <c r="L11" i="3"/>
  <c r="L14" i="3" s="1"/>
  <c r="M11" i="3"/>
  <c r="M14" i="3" s="1"/>
  <c r="Y27" i="2"/>
  <c r="X27" i="2"/>
  <c r="W27" i="2"/>
  <c r="V27" i="2"/>
  <c r="U27" i="2"/>
  <c r="I12" i="2" s="1"/>
  <c r="T27" i="2"/>
  <c r="S27" i="2"/>
  <c r="G12" i="2" s="1"/>
  <c r="R27" i="2"/>
  <c r="F12" i="2" s="1"/>
  <c r="Q27" i="2"/>
  <c r="I11" i="2" s="1"/>
  <c r="P27" i="2"/>
  <c r="O27" i="2"/>
  <c r="G11" i="2" s="1"/>
  <c r="N27" i="2"/>
  <c r="M27" i="2"/>
  <c r="L27" i="2"/>
  <c r="K27" i="2"/>
  <c r="J27" i="2"/>
  <c r="I27" i="2"/>
  <c r="E12" i="2" s="1"/>
  <c r="H27" i="2"/>
  <c r="G27" i="2"/>
  <c r="C12" i="2" s="1"/>
  <c r="K12" i="2" s="1"/>
  <c r="F27" i="2"/>
  <c r="E27" i="2"/>
  <c r="D27" i="2"/>
  <c r="C27" i="2"/>
  <c r="C11" i="2" s="1"/>
  <c r="B27" i="2"/>
  <c r="B11" i="2" s="1"/>
  <c r="J11" i="2" s="1"/>
  <c r="I13" i="2"/>
  <c r="H13" i="2"/>
  <c r="G13" i="2"/>
  <c r="F13" i="2"/>
  <c r="E13" i="2"/>
  <c r="M13" i="2" s="1"/>
  <c r="D13" i="2"/>
  <c r="L13" i="2" s="1"/>
  <c r="C13" i="2"/>
  <c r="K13" i="2" s="1"/>
  <c r="B13" i="2"/>
  <c r="J13" i="2" s="1"/>
  <c r="H12" i="2"/>
  <c r="D12" i="2"/>
  <c r="B12" i="2"/>
  <c r="H11" i="2"/>
  <c r="F11" i="2"/>
  <c r="E11" i="2"/>
  <c r="D11" i="2"/>
  <c r="J12" i="2" l="1"/>
  <c r="J14" i="2" s="1"/>
  <c r="F14" i="2"/>
  <c r="L12" i="2"/>
  <c r="H14" i="2"/>
  <c r="C14" i="2"/>
  <c r="D14" i="2"/>
  <c r="G14" i="2"/>
  <c r="E14" i="2"/>
  <c r="I14" i="2"/>
  <c r="M12" i="2"/>
  <c r="B14" i="2"/>
  <c r="K11" i="2"/>
  <c r="K14" i="2" s="1"/>
  <c r="L11" i="2"/>
  <c r="M11" i="2"/>
  <c r="Y27" i="1"/>
  <c r="I13" i="1" s="1"/>
  <c r="X27" i="1"/>
  <c r="H13" i="1" s="1"/>
  <c r="W27" i="1"/>
  <c r="G13" i="1" s="1"/>
  <c r="V27" i="1"/>
  <c r="F13" i="1" s="1"/>
  <c r="U27" i="1"/>
  <c r="I12" i="1" s="1"/>
  <c r="T27" i="1"/>
  <c r="H12" i="1" s="1"/>
  <c r="S27" i="1"/>
  <c r="G12" i="1" s="1"/>
  <c r="R27" i="1"/>
  <c r="F12" i="1" s="1"/>
  <c r="Q27" i="1"/>
  <c r="I11" i="1" s="1"/>
  <c r="I14" i="1" s="1"/>
  <c r="P27" i="1"/>
  <c r="H11" i="1" s="1"/>
  <c r="H14" i="1" s="1"/>
  <c r="O27" i="1"/>
  <c r="G11" i="1" s="1"/>
  <c r="G14" i="1" s="1"/>
  <c r="N27" i="1"/>
  <c r="F11" i="1" s="1"/>
  <c r="F14" i="1" s="1"/>
  <c r="M27" i="1"/>
  <c r="E13" i="1" s="1"/>
  <c r="M13" i="1" s="1"/>
  <c r="L27" i="1"/>
  <c r="D13" i="1" s="1"/>
  <c r="L13" i="1" s="1"/>
  <c r="K27" i="1"/>
  <c r="C13" i="1" s="1"/>
  <c r="K13" i="1" s="1"/>
  <c r="J27" i="1"/>
  <c r="B13" i="1" s="1"/>
  <c r="J13" i="1" s="1"/>
  <c r="I27" i="1"/>
  <c r="E12" i="1" s="1"/>
  <c r="M12" i="1" s="1"/>
  <c r="H27" i="1"/>
  <c r="D12" i="1" s="1"/>
  <c r="L12" i="1" s="1"/>
  <c r="G27" i="1"/>
  <c r="C12" i="1" s="1"/>
  <c r="K12" i="1" s="1"/>
  <c r="F27" i="1"/>
  <c r="B12" i="1" s="1"/>
  <c r="J12" i="1" s="1"/>
  <c r="E27" i="1"/>
  <c r="E11" i="1" s="1"/>
  <c r="D27" i="1"/>
  <c r="D11" i="1" s="1"/>
  <c r="C27" i="1"/>
  <c r="C11" i="1" s="1"/>
  <c r="B27" i="1"/>
  <c r="B11" i="1" s="1"/>
  <c r="L14" i="2" l="1"/>
  <c r="M14" i="2"/>
  <c r="K11" i="1"/>
  <c r="K14" i="1" s="1"/>
  <c r="C14" i="1"/>
  <c r="B14" i="1"/>
  <c r="J11" i="1"/>
  <c r="J14" i="1" s="1"/>
  <c r="D14" i="1"/>
  <c r="L11" i="1"/>
  <c r="L14" i="1" s="1"/>
  <c r="M11" i="1"/>
  <c r="M14" i="1" s="1"/>
  <c r="E14" i="1"/>
</calcChain>
</file>

<file path=xl/sharedStrings.xml><?xml version="1.0" encoding="utf-8"?>
<sst xmlns="http://schemas.openxmlformats.org/spreadsheetml/2006/main" count="861" uniqueCount="63">
  <si>
    <t>Tall spesifisert på årsak, art, utsettsår, måned og fylke</t>
  </si>
  <si>
    <t>Kilde: Fiskeridirektoratet, månedsrapportering fra oppdretter</t>
  </si>
  <si>
    <t>Tidligere utsett</t>
  </si>
  <si>
    <t>Fjorårets utsett</t>
  </si>
  <si>
    <t>Årets utsett</t>
  </si>
  <si>
    <t>Art</t>
  </si>
  <si>
    <t>Dødfisk</t>
  </si>
  <si>
    <t>Utkast</t>
  </si>
  <si>
    <t>Rømming</t>
  </si>
  <si>
    <t>Annet</t>
  </si>
  <si>
    <t>Laks</t>
  </si>
  <si>
    <t>Regnbueørret</t>
  </si>
  <si>
    <t>Totalt</t>
  </si>
  <si>
    <t>Fylke</t>
  </si>
  <si>
    <t>Nordland</t>
  </si>
  <si>
    <t>Trøndelag</t>
  </si>
  <si>
    <t>Møre og Romsdal</t>
  </si>
  <si>
    <t>Rogaland og Agder</t>
  </si>
  <si>
    <t>Forklaring</t>
  </si>
  <si>
    <t>Dødfisk = Antall fisk som er rapportert som døde av oppdretter</t>
  </si>
  <si>
    <t>Utkast = Antall fisk som er vraket på slakteriet</t>
  </si>
  <si>
    <t>Rømming = Antall fisk som er rapportert rømt. Tallene kan avvike fra innrapporert rømmingsskjema</t>
  </si>
  <si>
    <t>Annet = Antall fisk som er rapportert som tapte som følge av andre årsaker. Denne posten inneholder også innrapporterte tellefeil.</t>
  </si>
  <si>
    <t>Innrapporterte svinntall i januar 2020. Antall i 1000 stk</t>
  </si>
  <si>
    <t>Troms og Finnmark</t>
  </si>
  <si>
    <t>Vestland</t>
  </si>
  <si>
    <t>Innrapporterte svinntall TOTALT i januar 2020. Antall i 1000 stk</t>
  </si>
  <si>
    <t>Innrapporterte svinntall TOTALT i februar 2020. Antall i 1000 stk</t>
  </si>
  <si>
    <t>Innrapporterte svinntall i februar 2020. Antall i 1000 stk</t>
  </si>
  <si>
    <t>Innrapporterte svinntall TOTALT i mars 2020. Antall i 1000 stk</t>
  </si>
  <si>
    <t>Innrapporterte svinntall i mars 2020. Antall i 1000 stk</t>
  </si>
  <si>
    <t>Innrapporterte svinntall TOTALT i april 2020. Antall i 1000 stk</t>
  </si>
  <si>
    <t>Innrapporterte svinntall i april 2020. Antall i 1000 stk</t>
  </si>
  <si>
    <t>Svinn i produksjonen 2020 (FYLKE)</t>
  </si>
  <si>
    <t xml:space="preserve">  </t>
  </si>
  <si>
    <t>Innrapporterte svinntall TOTALT i mai 2020. Antall i 1000 stk</t>
  </si>
  <si>
    <t>Innrapporterte svinntall i mai 2020. Antall i 1000 stk</t>
  </si>
  <si>
    <t>Innrapporterte data pr. 16.07.2020</t>
  </si>
  <si>
    <t>Innrapporterte svinntall i juni 2020. Antall i 1000 stk</t>
  </si>
  <si>
    <t>Innrapporterte svinntall TOTALT i juni 2020. Antall i 1000 stk</t>
  </si>
  <si>
    <t>Innrapporterte data pr. 14.08.2020</t>
  </si>
  <si>
    <t>Innrapporterte svinntall TOTALT i juli 2020. Antall i 1000 stk</t>
  </si>
  <si>
    <t>Innrapporterte svinntall i juli 2020. Antall i 1000 stk</t>
  </si>
  <si>
    <t>Innrapporterte data pr. 17.09.2020</t>
  </si>
  <si>
    <t>Innrapporterte svinntall TOTALT i august 2020. Antall i 1000 stk</t>
  </si>
  <si>
    <t>Innrapporterte svinntall i august 2020. Antall i 1000 stk</t>
  </si>
  <si>
    <t>Innrapporterte data pr. 22.10.2020</t>
  </si>
  <si>
    <t>Innrapporterte svinntall TOTALT i september 2020. Antall i 1000 stk</t>
  </si>
  <si>
    <t>Innrapporterte svinntall i september 2020. Antall i 1000 stk</t>
  </si>
  <si>
    <t>Innrapporterte data pr. 19.11.2020</t>
  </si>
  <si>
    <t>Innrapporterte svinntall TOTALT i oktober 2020. Antall i 1000 stk</t>
  </si>
  <si>
    <t>Innrapporterte svinntall i oktober 2020. Antall i 1000 stk</t>
  </si>
  <si>
    <t>Innrapporterte data pr. 17.12.2020</t>
  </si>
  <si>
    <t>Innrapporterte svinntall TOTALT i november 2020. Antall i 1000 stk</t>
  </si>
  <si>
    <t>Innrapporterte svinntall i november 2020. Antall i 1000 stk</t>
  </si>
  <si>
    <t>Innrapporterte data pr. 21.1.2021</t>
  </si>
  <si>
    <t>Innrapporterte svinntall TOTALT i desember 2020. Antall i 1000 stk</t>
  </si>
  <si>
    <t>Innrapporterte svinntall i desember 2020. Antall i 1000 stk</t>
  </si>
  <si>
    <t>Innrapporterte data pr. 18.2.2021</t>
  </si>
  <si>
    <t>Innrapporterte data pr. 18.3.2021</t>
  </si>
  <si>
    <t>Innrapporterte data pr. 15.4.2021</t>
  </si>
  <si>
    <t>Innrapporterte data pr. 20.05.2021</t>
  </si>
  <si>
    <t>Innrapporterte data pr. 01.07.2021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</si>
</sst>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4]mmmm\ yyyy;@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33A0"/>
      <name val="Arial"/>
      <family val="2"/>
    </font>
    <font>
      <sz val="10"/>
      <color theme="3" tint="0.39997558519241921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/>
    <xf numFmtId="0" fontId="1" fillId="0" borderId="0" xfId="0" applyFont="1"/>
    <xf numFmtId="0" fontId="4" fillId="0" borderId="0" xfId="0" applyFont="1"/>
    <xf numFmtId="164" fontId="5" fillId="0" borderId="0" xfId="0" applyNumberFormat="1" applyFont="1"/>
    <xf numFmtId="3" fontId="5" fillId="0" borderId="0" xfId="0" applyNumberFormat="1" applyFont="1"/>
    <xf numFmtId="0" fontId="5" fillId="0" borderId="0" xfId="0" applyFont="1"/>
    <xf numFmtId="0" fontId="5" fillId="0" borderId="8" xfId="0" applyFont="1" applyFill="1" applyBorder="1"/>
    <xf numFmtId="3" fontId="5" fillId="0" borderId="9" xfId="0" applyNumberFormat="1" applyFont="1" applyBorder="1"/>
    <xf numFmtId="3" fontId="5" fillId="0" borderId="10" xfId="0" applyNumberFormat="1" applyFont="1" applyBorder="1"/>
    <xf numFmtId="3" fontId="5" fillId="0" borderId="23" xfId="0" applyNumberFormat="1" applyFont="1" applyBorder="1"/>
    <xf numFmtId="3" fontId="5" fillId="0" borderId="24" xfId="0" applyNumberFormat="1" applyFont="1" applyBorder="1"/>
    <xf numFmtId="3" fontId="5" fillId="0" borderId="25" xfId="0" applyNumberFormat="1" applyFont="1" applyBorder="1"/>
    <xf numFmtId="0" fontId="5" fillId="0" borderId="20" xfId="0" applyFont="1" applyFill="1" applyBorder="1"/>
    <xf numFmtId="3" fontId="5" fillId="0" borderId="21" xfId="0" applyNumberFormat="1" applyFont="1" applyBorder="1"/>
    <xf numFmtId="3" fontId="5" fillId="0" borderId="22" xfId="0" applyNumberFormat="1" applyFont="1" applyBorder="1"/>
    <xf numFmtId="3" fontId="5" fillId="0" borderId="26" xfId="0" applyNumberFormat="1" applyFont="1" applyBorder="1"/>
    <xf numFmtId="3" fontId="5" fillId="0" borderId="27" xfId="0" applyNumberFormat="1" applyFont="1" applyBorder="1"/>
    <xf numFmtId="3" fontId="5" fillId="0" borderId="28" xfId="0" applyNumberFormat="1" applyFont="1" applyBorder="1"/>
    <xf numFmtId="0" fontId="5" fillId="0" borderId="12" xfId="0" applyFont="1" applyFill="1" applyBorder="1"/>
    <xf numFmtId="3" fontId="5" fillId="0" borderId="13" xfId="0" applyNumberFormat="1" applyFont="1" applyBorder="1"/>
    <xf numFmtId="3" fontId="5" fillId="0" borderId="14" xfId="0" applyNumberFormat="1" applyFont="1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31" xfId="0" applyNumberFormat="1" applyFont="1" applyBorder="1"/>
    <xf numFmtId="0" fontId="6" fillId="0" borderId="0" xfId="0" applyFont="1"/>
    <xf numFmtId="3" fontId="5" fillId="0" borderId="11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 applyAlignment="1">
      <alignment horizontal="right"/>
    </xf>
    <xf numFmtId="0" fontId="5" fillId="0" borderId="16" xfId="0" applyFont="1" applyFill="1" applyBorder="1"/>
    <xf numFmtId="3" fontId="5" fillId="0" borderId="17" xfId="0" applyNumberFormat="1" applyFont="1" applyBorder="1"/>
    <xf numFmtId="3" fontId="5" fillId="0" borderId="18" xfId="0" applyNumberFormat="1" applyFont="1" applyBorder="1"/>
    <xf numFmtId="3" fontId="5" fillId="0" borderId="19" xfId="0" applyNumberFormat="1" applyFont="1" applyBorder="1"/>
    <xf numFmtId="0" fontId="7" fillId="0" borderId="0" xfId="0" applyFont="1"/>
    <xf numFmtId="16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0" fontId="8" fillId="0" borderId="0" xfId="0" applyFont="1"/>
    <xf numFmtId="164" fontId="10" fillId="0" borderId="0" xfId="0" applyNumberFormat="1" applyFont="1"/>
    <xf numFmtId="3" fontId="10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4" xfId="0" applyFont="1" applyFill="1" applyBorder="1"/>
    <xf numFmtId="0" fontId="13" fillId="2" borderId="5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right"/>
    </xf>
    <xf numFmtId="0" fontId="13" fillId="2" borderId="7" xfId="0" applyFont="1" applyFill="1" applyBorder="1" applyAlignment="1">
      <alignment horizontal="right"/>
    </xf>
    <xf numFmtId="3" fontId="13" fillId="2" borderId="5" xfId="0" applyNumberFormat="1" applyFont="1" applyFill="1" applyBorder="1"/>
    <xf numFmtId="3" fontId="13" fillId="2" borderId="6" xfId="0" applyNumberFormat="1" applyFont="1" applyFill="1" applyBorder="1"/>
    <xf numFmtId="3" fontId="13" fillId="2" borderId="7" xfId="0" applyNumberFormat="1" applyFont="1" applyFill="1" applyBorder="1"/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A3" sqref="A3"/>
    </sheetView>
  </sheetViews>
  <sheetFormatPr baseColWidth="10" defaultRowHeight="12.75" x14ac:dyDescent="0.2"/>
  <cols>
    <col min="1" max="1" width="19.42578125" style="9" customWidth="1"/>
    <col min="2" max="2" width="7.5703125" style="9" bestFit="1" customWidth="1"/>
    <col min="3" max="3" width="6.42578125" style="9" bestFit="1" customWidth="1"/>
    <col min="4" max="4" width="9.7109375" style="9" bestFit="1" customWidth="1"/>
    <col min="5" max="5" width="6.28515625" style="9" bestFit="1" customWidth="1"/>
    <col min="6" max="6" width="7.5703125" style="9" bestFit="1" customWidth="1"/>
    <col min="7" max="7" width="6.42578125" style="9" bestFit="1" customWidth="1"/>
    <col min="8" max="8" width="9.7109375" style="9" bestFit="1" customWidth="1"/>
    <col min="9" max="9" width="6.28515625" style="9" bestFit="1" customWidth="1"/>
    <col min="10" max="10" width="7.5703125" style="9" bestFit="1" customWidth="1"/>
    <col min="11" max="11" width="6.42578125" style="9" bestFit="1" customWidth="1"/>
    <col min="12" max="12" width="9.7109375" style="9" bestFit="1" customWidth="1"/>
    <col min="13" max="13" width="6.28515625" style="9" bestFit="1" customWidth="1"/>
    <col min="14" max="14" width="7.5703125" style="9" bestFit="1" customWidth="1"/>
    <col min="15" max="15" width="6.42578125" style="9" bestFit="1" customWidth="1"/>
    <col min="16" max="16" width="9.7109375" style="9" bestFit="1" customWidth="1"/>
    <col min="17" max="17" width="6.28515625" style="9" bestFit="1" customWidth="1"/>
    <col min="18" max="18" width="7.5703125" style="9" bestFit="1" customWidth="1"/>
    <col min="19" max="19" width="6.42578125" style="9" bestFit="1" customWidth="1"/>
    <col min="20" max="20" width="9.7109375" style="9" bestFit="1" customWidth="1"/>
    <col min="21" max="21" width="6.28515625" style="9" bestFit="1" customWidth="1"/>
    <col min="22" max="22" width="7.5703125" style="9" bestFit="1" customWidth="1"/>
    <col min="23" max="23" width="6.42578125" style="9" bestFit="1" customWidth="1"/>
    <col min="24" max="24" width="9.7109375" style="9" bestFit="1" customWidth="1"/>
    <col min="25" max="25" width="6.28515625" style="9" bestFit="1" customWidth="1"/>
    <col min="26" max="16384" width="11.42578125" style="9"/>
  </cols>
  <sheetData>
    <row r="1" spans="1:13" s="39" customFormat="1" ht="27.75" x14ac:dyDescent="0.4">
      <c r="A1" s="36" t="s">
        <v>33</v>
      </c>
      <c r="B1" s="37"/>
      <c r="C1" s="38"/>
      <c r="D1" s="38"/>
      <c r="E1" s="38"/>
      <c r="F1" s="37"/>
      <c r="G1" s="38"/>
      <c r="H1" s="38"/>
      <c r="I1" s="38"/>
    </row>
    <row r="2" spans="1:13" s="39" customFormat="1" ht="18" x14ac:dyDescent="0.25">
      <c r="A2" s="40" t="s">
        <v>0</v>
      </c>
      <c r="B2" s="41"/>
      <c r="C2" s="42"/>
      <c r="D2" s="42"/>
      <c r="E2" s="42"/>
      <c r="F2" s="41"/>
      <c r="G2" s="42"/>
      <c r="H2" s="42"/>
      <c r="I2" s="42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37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44" customFormat="1" ht="15.75" x14ac:dyDescent="0.25">
      <c r="A8" s="43" t="s">
        <v>26</v>
      </c>
    </row>
    <row r="9" spans="1:13" x14ac:dyDescent="0.2">
      <c r="B9" s="53" t="s">
        <v>10</v>
      </c>
      <c r="C9" s="54"/>
      <c r="D9" s="54"/>
      <c r="E9" s="54"/>
      <c r="F9" s="53" t="s">
        <v>11</v>
      </c>
      <c r="G9" s="54"/>
      <c r="H9" s="54"/>
      <c r="I9" s="54"/>
      <c r="J9" s="53" t="s">
        <v>12</v>
      </c>
      <c r="K9" s="54"/>
      <c r="L9" s="54"/>
      <c r="M9" s="55"/>
    </row>
    <row r="10" spans="1:13" s="44" customFormat="1" x14ac:dyDescent="0.2">
      <c r="A10" s="45" t="s">
        <v>5</v>
      </c>
      <c r="B10" s="46" t="s">
        <v>6</v>
      </c>
      <c r="C10" s="47" t="s">
        <v>7</v>
      </c>
      <c r="D10" s="47" t="s">
        <v>8</v>
      </c>
      <c r="E10" s="47" t="s">
        <v>9</v>
      </c>
      <c r="F10" s="46" t="s">
        <v>6</v>
      </c>
      <c r="G10" s="47" t="s">
        <v>7</v>
      </c>
      <c r="H10" s="47" t="s">
        <v>8</v>
      </c>
      <c r="I10" s="47" t="s">
        <v>9</v>
      </c>
      <c r="J10" s="46" t="s">
        <v>6</v>
      </c>
      <c r="K10" s="47" t="s">
        <v>7</v>
      </c>
      <c r="L10" s="47" t="s">
        <v>8</v>
      </c>
      <c r="M10" s="48" t="s">
        <v>9</v>
      </c>
    </row>
    <row r="11" spans="1:13" x14ac:dyDescent="0.2">
      <c r="A11" s="10" t="s">
        <v>2</v>
      </c>
      <c r="B11" s="11">
        <f>B27</f>
        <v>1432.434</v>
      </c>
      <c r="C11" s="12">
        <f>C27</f>
        <v>216.20400000000001</v>
      </c>
      <c r="D11" s="12">
        <f>D27</f>
        <v>0</v>
      </c>
      <c r="E11" s="12">
        <f>E27</f>
        <v>-2.911999999999999</v>
      </c>
      <c r="F11" s="11">
        <f>N27</f>
        <v>32.076999999999998</v>
      </c>
      <c r="G11" s="12">
        <f>O27</f>
        <v>14</v>
      </c>
      <c r="H11" s="12">
        <f>P27</f>
        <v>0</v>
      </c>
      <c r="I11" s="12">
        <f>Q27</f>
        <v>-59.705000000000005</v>
      </c>
      <c r="J11" s="13">
        <f>B11+F11</f>
        <v>1464.511</v>
      </c>
      <c r="K11" s="14">
        <f t="shared" ref="K11:M13" si="0">C11+G11</f>
        <v>230.20400000000001</v>
      </c>
      <c r="L11" s="14">
        <f t="shared" si="0"/>
        <v>0</v>
      </c>
      <c r="M11" s="15">
        <f t="shared" si="0"/>
        <v>-62.617000000000004</v>
      </c>
    </row>
    <row r="12" spans="1:13" x14ac:dyDescent="0.2">
      <c r="A12" s="16" t="s">
        <v>3</v>
      </c>
      <c r="B12" s="17">
        <f>F27</f>
        <v>3074.6020000000003</v>
      </c>
      <c r="C12" s="18">
        <f>G27</f>
        <v>24.85</v>
      </c>
      <c r="D12" s="18">
        <f>H27</f>
        <v>1.9E-2</v>
      </c>
      <c r="E12" s="18">
        <f>I27</f>
        <v>77.616000000000014</v>
      </c>
      <c r="F12" s="17">
        <f>R27</f>
        <v>247.51499999999999</v>
      </c>
      <c r="G12" s="18">
        <f>S27</f>
        <v>5.9290000000000003</v>
      </c>
      <c r="H12" s="18">
        <f>T27</f>
        <v>0</v>
      </c>
      <c r="I12" s="18">
        <f>U27</f>
        <v>12.606</v>
      </c>
      <c r="J12" s="19">
        <f>B12+F12</f>
        <v>3322.1170000000002</v>
      </c>
      <c r="K12" s="20">
        <f t="shared" si="0"/>
        <v>30.779000000000003</v>
      </c>
      <c r="L12" s="20">
        <f t="shared" si="0"/>
        <v>1.9E-2</v>
      </c>
      <c r="M12" s="21">
        <f t="shared" si="0"/>
        <v>90.222000000000008</v>
      </c>
    </row>
    <row r="13" spans="1:13" x14ac:dyDescent="0.2">
      <c r="A13" s="22" t="s">
        <v>4</v>
      </c>
      <c r="B13" s="23">
        <f>J27</f>
        <v>123.471</v>
      </c>
      <c r="C13" s="24">
        <f>K27</f>
        <v>0</v>
      </c>
      <c r="D13" s="24">
        <f>L27</f>
        <v>0</v>
      </c>
      <c r="E13" s="24">
        <f>M27</f>
        <v>-11.440999999999999</v>
      </c>
      <c r="F13" s="23">
        <f>V27</f>
        <v>0</v>
      </c>
      <c r="G13" s="24">
        <f>W27</f>
        <v>0</v>
      </c>
      <c r="H13" s="24">
        <f>X27</f>
        <v>0</v>
      </c>
      <c r="I13" s="24">
        <f>Y27</f>
        <v>0</v>
      </c>
      <c r="J13" s="25">
        <f>B13+F13</f>
        <v>123.471</v>
      </c>
      <c r="K13" s="26">
        <f t="shared" si="0"/>
        <v>0</v>
      </c>
      <c r="L13" s="26">
        <f t="shared" si="0"/>
        <v>0</v>
      </c>
      <c r="M13" s="27">
        <f t="shared" si="0"/>
        <v>-11.440999999999999</v>
      </c>
    </row>
    <row r="14" spans="1:13" s="44" customFormat="1" x14ac:dyDescent="0.2">
      <c r="A14" s="45" t="s">
        <v>12</v>
      </c>
      <c r="B14" s="49">
        <f t="shared" ref="B14:M14" si="1">SUM(B11:B13)</f>
        <v>4630.5069999999996</v>
      </c>
      <c r="C14" s="50">
        <f t="shared" si="1"/>
        <v>241.054</v>
      </c>
      <c r="D14" s="50">
        <f t="shared" si="1"/>
        <v>1.9E-2</v>
      </c>
      <c r="E14" s="50">
        <f t="shared" si="1"/>
        <v>63.263000000000005</v>
      </c>
      <c r="F14" s="49">
        <f t="shared" si="1"/>
        <v>279.59199999999998</v>
      </c>
      <c r="G14" s="50">
        <f t="shared" si="1"/>
        <v>19.929000000000002</v>
      </c>
      <c r="H14" s="50">
        <f t="shared" si="1"/>
        <v>0</v>
      </c>
      <c r="I14" s="50">
        <f t="shared" si="1"/>
        <v>-47.099000000000004</v>
      </c>
      <c r="J14" s="49">
        <f t="shared" si="1"/>
        <v>4910.0990000000002</v>
      </c>
      <c r="K14" s="50">
        <f t="shared" si="1"/>
        <v>260.983</v>
      </c>
      <c r="L14" s="50">
        <f t="shared" si="1"/>
        <v>1.9E-2</v>
      </c>
      <c r="M14" s="51">
        <f t="shared" si="1"/>
        <v>16.164000000000005</v>
      </c>
    </row>
    <row r="17" spans="1:25" s="44" customFormat="1" ht="15.75" x14ac:dyDescent="0.25">
      <c r="A17" s="43" t="s">
        <v>23</v>
      </c>
    </row>
    <row r="18" spans="1:25" ht="15" x14ac:dyDescent="0.2">
      <c r="A18" s="28"/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11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3" t="s">
        <v>2</v>
      </c>
      <c r="C19" s="54"/>
      <c r="D19" s="54"/>
      <c r="E19" s="54"/>
      <c r="F19" s="53" t="s">
        <v>3</v>
      </c>
      <c r="G19" s="54"/>
      <c r="H19" s="54"/>
      <c r="I19" s="54"/>
      <c r="J19" s="53" t="s">
        <v>4</v>
      </c>
      <c r="K19" s="54"/>
      <c r="L19" s="54"/>
      <c r="M19" s="55"/>
      <c r="N19" s="53" t="s">
        <v>2</v>
      </c>
      <c r="O19" s="54"/>
      <c r="P19" s="54"/>
      <c r="Q19" s="54"/>
      <c r="R19" s="53" t="s">
        <v>3</v>
      </c>
      <c r="S19" s="54"/>
      <c r="T19" s="54"/>
      <c r="U19" s="54"/>
      <c r="V19" s="53" t="s">
        <v>4</v>
      </c>
      <c r="W19" s="54"/>
      <c r="X19" s="54"/>
      <c r="Y19" s="55"/>
    </row>
    <row r="20" spans="1:25" s="44" customFormat="1" x14ac:dyDescent="0.2">
      <c r="A20" s="45" t="s">
        <v>13</v>
      </c>
      <c r="B20" s="46" t="s">
        <v>6</v>
      </c>
      <c r="C20" s="47" t="s">
        <v>7</v>
      </c>
      <c r="D20" s="47" t="s">
        <v>8</v>
      </c>
      <c r="E20" s="47" t="s">
        <v>9</v>
      </c>
      <c r="F20" s="46" t="s">
        <v>6</v>
      </c>
      <c r="G20" s="47" t="s">
        <v>7</v>
      </c>
      <c r="H20" s="47" t="s">
        <v>8</v>
      </c>
      <c r="I20" s="47" t="s">
        <v>9</v>
      </c>
      <c r="J20" s="46" t="s">
        <v>6</v>
      </c>
      <c r="K20" s="47" t="s">
        <v>7</v>
      </c>
      <c r="L20" s="47" t="s">
        <v>8</v>
      </c>
      <c r="M20" s="48" t="s">
        <v>9</v>
      </c>
      <c r="N20" s="46" t="s">
        <v>6</v>
      </c>
      <c r="O20" s="47" t="s">
        <v>7</v>
      </c>
      <c r="P20" s="47" t="s">
        <v>8</v>
      </c>
      <c r="Q20" s="47" t="s">
        <v>9</v>
      </c>
      <c r="R20" s="46" t="s">
        <v>6</v>
      </c>
      <c r="S20" s="47" t="s">
        <v>7</v>
      </c>
      <c r="T20" s="47" t="s">
        <v>8</v>
      </c>
      <c r="U20" s="47" t="s">
        <v>9</v>
      </c>
      <c r="V20" s="46" t="s">
        <v>6</v>
      </c>
      <c r="W20" s="47" t="s">
        <v>7</v>
      </c>
      <c r="X20" s="47" t="s">
        <v>8</v>
      </c>
      <c r="Y20" s="48" t="s">
        <v>9</v>
      </c>
    </row>
    <row r="21" spans="1:25" x14ac:dyDescent="0.2">
      <c r="A21" s="10" t="s">
        <v>24</v>
      </c>
      <c r="B21" s="11">
        <v>394.988</v>
      </c>
      <c r="C21" s="12">
        <v>31.774000000000001</v>
      </c>
      <c r="D21" s="12">
        <v>0</v>
      </c>
      <c r="E21" s="12">
        <v>-12.103999999999999</v>
      </c>
      <c r="F21" s="11">
        <v>922.65700000000004</v>
      </c>
      <c r="G21" s="12">
        <v>0.88700000000000001</v>
      </c>
      <c r="H21" s="12">
        <v>1.9E-2</v>
      </c>
      <c r="I21" s="12">
        <v>57.555999999999997</v>
      </c>
      <c r="J21" s="11">
        <v>5.181</v>
      </c>
      <c r="K21" s="12">
        <v>0</v>
      </c>
      <c r="L21" s="12">
        <v>0</v>
      </c>
      <c r="M21" s="29">
        <v>1E-3</v>
      </c>
      <c r="N21" s="11">
        <v>0</v>
      </c>
      <c r="O21" s="12">
        <v>0</v>
      </c>
      <c r="P21" s="12">
        <v>0</v>
      </c>
      <c r="Q21" s="12">
        <v>0</v>
      </c>
      <c r="R21" s="11">
        <v>2.3719999999999999</v>
      </c>
      <c r="S21" s="12">
        <v>0</v>
      </c>
      <c r="T21" s="12">
        <v>0</v>
      </c>
      <c r="U21" s="12">
        <v>0.22700000000000001</v>
      </c>
      <c r="V21" s="11">
        <v>0</v>
      </c>
      <c r="W21" s="12">
        <v>0</v>
      </c>
      <c r="X21" s="12">
        <v>0</v>
      </c>
      <c r="Y21" s="29">
        <v>0</v>
      </c>
    </row>
    <row r="22" spans="1:25" x14ac:dyDescent="0.2">
      <c r="A22" s="22" t="s">
        <v>14</v>
      </c>
      <c r="B22" s="23">
        <v>220.761</v>
      </c>
      <c r="C22" s="24">
        <v>11.368</v>
      </c>
      <c r="D22" s="24">
        <v>0</v>
      </c>
      <c r="E22" s="24">
        <v>59.722000000000001</v>
      </c>
      <c r="F22" s="23">
        <v>517.02200000000005</v>
      </c>
      <c r="G22" s="24">
        <v>2.6890000000000001</v>
      </c>
      <c r="H22" s="24">
        <v>0</v>
      </c>
      <c r="I22" s="24">
        <v>21.042000000000002</v>
      </c>
      <c r="J22" s="23">
        <v>16.795999999999999</v>
      </c>
      <c r="K22" s="24">
        <v>0</v>
      </c>
      <c r="L22" s="24">
        <v>0</v>
      </c>
      <c r="M22" s="30">
        <v>3.0000000000000001E-3</v>
      </c>
      <c r="N22" s="23">
        <v>0.75600000000000001</v>
      </c>
      <c r="O22" s="24">
        <v>2.4E-2</v>
      </c>
      <c r="P22" s="24">
        <v>0</v>
      </c>
      <c r="Q22" s="24">
        <v>-22.814</v>
      </c>
      <c r="R22" s="23">
        <v>22.731999999999999</v>
      </c>
      <c r="S22" s="24">
        <v>0</v>
      </c>
      <c r="T22" s="24">
        <v>0</v>
      </c>
      <c r="U22" s="24">
        <v>0</v>
      </c>
      <c r="V22" s="23">
        <v>0</v>
      </c>
      <c r="W22" s="24">
        <v>0</v>
      </c>
      <c r="X22" s="24">
        <v>0</v>
      </c>
      <c r="Y22" s="30">
        <v>0</v>
      </c>
    </row>
    <row r="23" spans="1:25" x14ac:dyDescent="0.2">
      <c r="A23" s="22" t="s">
        <v>15</v>
      </c>
      <c r="B23" s="23">
        <v>147.06</v>
      </c>
      <c r="C23" s="24">
        <v>7.9989999999999997</v>
      </c>
      <c r="D23" s="31">
        <v>0</v>
      </c>
      <c r="E23" s="24">
        <v>-21.024999999999999</v>
      </c>
      <c r="F23" s="23">
        <v>434.32400000000001</v>
      </c>
      <c r="G23" s="24">
        <v>0.502</v>
      </c>
      <c r="H23" s="24">
        <v>0</v>
      </c>
      <c r="I23" s="24">
        <v>0.67700000000000005</v>
      </c>
      <c r="J23" s="23">
        <v>53.55</v>
      </c>
      <c r="K23" s="24">
        <v>0</v>
      </c>
      <c r="L23" s="24">
        <v>0</v>
      </c>
      <c r="M23" s="30">
        <v>0.14599999999999999</v>
      </c>
      <c r="N23" s="23">
        <v>1.1180000000000001</v>
      </c>
      <c r="O23" s="24">
        <v>0.14099999999999999</v>
      </c>
      <c r="P23" s="31">
        <v>0</v>
      </c>
      <c r="Q23" s="24">
        <v>0</v>
      </c>
      <c r="R23" s="23">
        <v>10.624000000000001</v>
      </c>
      <c r="S23" s="24">
        <v>0</v>
      </c>
      <c r="T23" s="24">
        <v>0</v>
      </c>
      <c r="U23" s="24">
        <v>1.2999999999999999E-2</v>
      </c>
      <c r="V23" s="23">
        <v>0</v>
      </c>
      <c r="W23" s="24">
        <v>0</v>
      </c>
      <c r="X23" s="24">
        <v>0</v>
      </c>
      <c r="Y23" s="30">
        <v>0</v>
      </c>
    </row>
    <row r="24" spans="1:25" x14ac:dyDescent="0.2">
      <c r="A24" s="22" t="s">
        <v>16</v>
      </c>
      <c r="B24" s="23">
        <v>111.21899999999999</v>
      </c>
      <c r="C24" s="24">
        <v>19.186</v>
      </c>
      <c r="D24" s="24">
        <v>0</v>
      </c>
      <c r="E24" s="24">
        <v>-21.831</v>
      </c>
      <c r="F24" s="23">
        <v>60.906999999999996</v>
      </c>
      <c r="G24" s="24">
        <v>1.8480000000000001</v>
      </c>
      <c r="H24" s="24">
        <v>0</v>
      </c>
      <c r="I24" s="24">
        <v>2.1999999999999999E-2</v>
      </c>
      <c r="J24" s="23">
        <v>39.953000000000003</v>
      </c>
      <c r="K24" s="24">
        <v>0</v>
      </c>
      <c r="L24" s="24">
        <v>0</v>
      </c>
      <c r="M24" s="30">
        <v>1.2999999999999999E-2</v>
      </c>
      <c r="N24" s="23">
        <v>1.4770000000000001</v>
      </c>
      <c r="O24" s="24">
        <v>0</v>
      </c>
      <c r="P24" s="24">
        <v>0</v>
      </c>
      <c r="Q24" s="24">
        <v>-3.105</v>
      </c>
      <c r="R24" s="23">
        <v>34.14</v>
      </c>
      <c r="S24" s="24">
        <v>0</v>
      </c>
      <c r="T24" s="24">
        <v>0</v>
      </c>
      <c r="U24" s="24">
        <v>0</v>
      </c>
      <c r="V24" s="23">
        <v>0</v>
      </c>
      <c r="W24" s="24">
        <v>0</v>
      </c>
      <c r="X24" s="24">
        <v>0</v>
      </c>
      <c r="Y24" s="30">
        <v>0</v>
      </c>
    </row>
    <row r="25" spans="1:25" x14ac:dyDescent="0.2">
      <c r="A25" s="22" t="s">
        <v>25</v>
      </c>
      <c r="B25" s="23">
        <v>421.80700000000002</v>
      </c>
      <c r="C25" s="24">
        <v>94.67</v>
      </c>
      <c r="D25" s="24">
        <v>0</v>
      </c>
      <c r="E25" s="24">
        <v>-41.694000000000003</v>
      </c>
      <c r="F25" s="23">
        <v>959.09299999999996</v>
      </c>
      <c r="G25" s="24">
        <v>18.36</v>
      </c>
      <c r="H25" s="24">
        <v>0</v>
      </c>
      <c r="I25" s="24">
        <v>-1.8069999999999999</v>
      </c>
      <c r="J25" s="23">
        <v>7.9909999999999997</v>
      </c>
      <c r="K25" s="24">
        <v>0</v>
      </c>
      <c r="L25" s="24">
        <v>0</v>
      </c>
      <c r="M25" s="30">
        <v>-11.603999999999999</v>
      </c>
      <c r="N25" s="23">
        <v>25.117000000000001</v>
      </c>
      <c r="O25" s="24">
        <v>8.3040000000000003</v>
      </c>
      <c r="P25" s="24">
        <v>0</v>
      </c>
      <c r="Q25" s="24">
        <v>-21.594000000000001</v>
      </c>
      <c r="R25" s="23">
        <v>177.64699999999999</v>
      </c>
      <c r="S25" s="24">
        <v>5.9290000000000003</v>
      </c>
      <c r="T25" s="24">
        <v>0</v>
      </c>
      <c r="U25" s="24">
        <v>12.366</v>
      </c>
      <c r="V25" s="23">
        <v>0</v>
      </c>
      <c r="W25" s="24">
        <v>0</v>
      </c>
      <c r="X25" s="24">
        <v>0</v>
      </c>
      <c r="Y25" s="30">
        <v>0</v>
      </c>
    </row>
    <row r="26" spans="1:25" x14ac:dyDescent="0.2">
      <c r="A26" s="32" t="s">
        <v>17</v>
      </c>
      <c r="B26" s="33">
        <v>136.59899999999999</v>
      </c>
      <c r="C26" s="34">
        <v>51.207000000000001</v>
      </c>
      <c r="D26" s="34">
        <v>0</v>
      </c>
      <c r="E26" s="34">
        <v>34.020000000000003</v>
      </c>
      <c r="F26" s="33">
        <v>180.59899999999999</v>
      </c>
      <c r="G26" s="34">
        <v>0.56399999999999995</v>
      </c>
      <c r="H26" s="34">
        <v>0</v>
      </c>
      <c r="I26" s="34">
        <v>0.126</v>
      </c>
      <c r="J26" s="33">
        <v>0</v>
      </c>
      <c r="K26" s="34">
        <v>0</v>
      </c>
      <c r="L26" s="34">
        <v>0</v>
      </c>
      <c r="M26" s="35">
        <v>0</v>
      </c>
      <c r="N26" s="33">
        <v>3.609</v>
      </c>
      <c r="O26" s="34">
        <v>5.5309999999999997</v>
      </c>
      <c r="P26" s="34">
        <v>0</v>
      </c>
      <c r="Q26" s="34">
        <v>-12.192</v>
      </c>
      <c r="R26" s="33">
        <v>0</v>
      </c>
      <c r="S26" s="34">
        <v>0</v>
      </c>
      <c r="T26" s="34">
        <v>0</v>
      </c>
      <c r="U26" s="34">
        <v>0</v>
      </c>
      <c r="V26" s="33">
        <v>0</v>
      </c>
      <c r="W26" s="34">
        <v>0</v>
      </c>
      <c r="X26" s="34">
        <v>0</v>
      </c>
      <c r="Y26" s="35">
        <v>0</v>
      </c>
    </row>
    <row r="27" spans="1:25" s="44" customFormat="1" x14ac:dyDescent="0.2">
      <c r="A27" s="45" t="s">
        <v>12</v>
      </c>
      <c r="B27" s="49">
        <f t="shared" ref="B27:Y27" si="2">SUM(B21:B26)</f>
        <v>1432.434</v>
      </c>
      <c r="C27" s="50">
        <f t="shared" si="2"/>
        <v>216.20400000000001</v>
      </c>
      <c r="D27" s="50">
        <f t="shared" si="2"/>
        <v>0</v>
      </c>
      <c r="E27" s="50">
        <f t="shared" si="2"/>
        <v>-2.911999999999999</v>
      </c>
      <c r="F27" s="49">
        <f t="shared" si="2"/>
        <v>3074.6020000000003</v>
      </c>
      <c r="G27" s="50">
        <f t="shared" si="2"/>
        <v>24.85</v>
      </c>
      <c r="H27" s="50">
        <f t="shared" si="2"/>
        <v>1.9E-2</v>
      </c>
      <c r="I27" s="50">
        <f t="shared" si="2"/>
        <v>77.616000000000014</v>
      </c>
      <c r="J27" s="49">
        <f t="shared" si="2"/>
        <v>123.471</v>
      </c>
      <c r="K27" s="50">
        <f t="shared" si="2"/>
        <v>0</v>
      </c>
      <c r="L27" s="50">
        <f t="shared" si="2"/>
        <v>0</v>
      </c>
      <c r="M27" s="51">
        <f t="shared" si="2"/>
        <v>-11.440999999999999</v>
      </c>
      <c r="N27" s="49">
        <f t="shared" si="2"/>
        <v>32.076999999999998</v>
      </c>
      <c r="O27" s="50">
        <f t="shared" si="2"/>
        <v>14</v>
      </c>
      <c r="P27" s="50">
        <f t="shared" si="2"/>
        <v>0</v>
      </c>
      <c r="Q27" s="50">
        <f t="shared" si="2"/>
        <v>-59.705000000000005</v>
      </c>
      <c r="R27" s="49">
        <f t="shared" si="2"/>
        <v>247.51499999999999</v>
      </c>
      <c r="S27" s="50">
        <f t="shared" si="2"/>
        <v>5.9290000000000003</v>
      </c>
      <c r="T27" s="50">
        <f t="shared" si="2"/>
        <v>0</v>
      </c>
      <c r="U27" s="50">
        <f t="shared" si="2"/>
        <v>12.606</v>
      </c>
      <c r="V27" s="49">
        <f t="shared" si="2"/>
        <v>0</v>
      </c>
      <c r="W27" s="50">
        <f t="shared" si="2"/>
        <v>0</v>
      </c>
      <c r="X27" s="50">
        <f t="shared" si="2"/>
        <v>0</v>
      </c>
      <c r="Y27" s="51">
        <f t="shared" si="2"/>
        <v>0</v>
      </c>
    </row>
    <row r="30" spans="1:25" s="44" customFormat="1" ht="15.75" x14ac:dyDescent="0.25">
      <c r="A30" s="43" t="s">
        <v>18</v>
      </c>
    </row>
    <row r="31" spans="1:25" x14ac:dyDescent="0.2">
      <c r="A31" s="9" t="s">
        <v>19</v>
      </c>
    </row>
    <row r="32" spans="1:25" x14ac:dyDescent="0.2">
      <c r="A32" s="9" t="s">
        <v>20</v>
      </c>
    </row>
    <row r="33" spans="1:13" x14ac:dyDescent="0.2">
      <c r="A33" s="9" t="s">
        <v>21</v>
      </c>
    </row>
    <row r="34" spans="1:13" x14ac:dyDescent="0.2">
      <c r="A34" s="52" t="s">
        <v>22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</sheetData>
  <mergeCells count="12">
    <mergeCell ref="R19:U19"/>
    <mergeCell ref="V19:Y19"/>
    <mergeCell ref="B18:M18"/>
    <mergeCell ref="N18:Y18"/>
    <mergeCell ref="B9:E9"/>
    <mergeCell ref="F9:I9"/>
    <mergeCell ref="J9:M9"/>
    <mergeCell ref="A34:M34"/>
    <mergeCell ref="B19:E19"/>
    <mergeCell ref="F19:I19"/>
    <mergeCell ref="J19:M19"/>
    <mergeCell ref="N19:Q1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9" customWidth="1"/>
    <col min="2" max="2" width="7.5703125" style="9" bestFit="1" customWidth="1"/>
    <col min="3" max="3" width="6.42578125" style="9" bestFit="1" customWidth="1"/>
    <col min="4" max="4" width="9.7109375" style="9" bestFit="1" customWidth="1"/>
    <col min="5" max="5" width="6.28515625" style="9" bestFit="1" customWidth="1"/>
    <col min="6" max="6" width="7.5703125" style="9" bestFit="1" customWidth="1"/>
    <col min="7" max="7" width="6.42578125" style="9" bestFit="1" customWidth="1"/>
    <col min="8" max="8" width="9.7109375" style="9" bestFit="1" customWidth="1"/>
    <col min="9" max="9" width="6.28515625" style="9" bestFit="1" customWidth="1"/>
    <col min="10" max="10" width="7.5703125" style="9" bestFit="1" customWidth="1"/>
    <col min="11" max="11" width="6.42578125" style="9" bestFit="1" customWidth="1"/>
    <col min="12" max="12" width="9.7109375" style="9" bestFit="1" customWidth="1"/>
    <col min="13" max="13" width="6.28515625" style="9" bestFit="1" customWidth="1"/>
    <col min="14" max="14" width="7.5703125" style="9" bestFit="1" customWidth="1"/>
    <col min="15" max="15" width="6.42578125" style="9" bestFit="1" customWidth="1"/>
    <col min="16" max="16" width="9.7109375" style="9" bestFit="1" customWidth="1"/>
    <col min="17" max="17" width="6.28515625" style="9" bestFit="1" customWidth="1"/>
    <col min="18" max="18" width="7.5703125" style="9" bestFit="1" customWidth="1"/>
    <col min="19" max="19" width="6.42578125" style="9" bestFit="1" customWidth="1"/>
    <col min="20" max="20" width="9.7109375" style="9" bestFit="1" customWidth="1"/>
    <col min="21" max="21" width="6.28515625" style="9" bestFit="1" customWidth="1"/>
    <col min="22" max="22" width="7.5703125" style="9" bestFit="1" customWidth="1"/>
    <col min="23" max="23" width="6.42578125" style="9" bestFit="1" customWidth="1"/>
    <col min="24" max="24" width="9.7109375" style="9" bestFit="1" customWidth="1"/>
    <col min="25" max="25" width="6.28515625" style="9" bestFit="1" customWidth="1"/>
    <col min="26" max="16384" width="11.42578125" style="9"/>
  </cols>
  <sheetData>
    <row r="1" spans="1:13" s="39" customFormat="1" ht="27.75" x14ac:dyDescent="0.4">
      <c r="A1" s="36" t="s">
        <v>33</v>
      </c>
      <c r="B1" s="37"/>
      <c r="C1" s="38"/>
      <c r="D1" s="38"/>
      <c r="E1" s="38"/>
      <c r="F1" s="37"/>
      <c r="G1" s="38"/>
      <c r="H1" s="38"/>
      <c r="I1" s="38"/>
    </row>
    <row r="2" spans="1:13" s="39" customFormat="1" ht="18" x14ac:dyDescent="0.25">
      <c r="A2" s="40" t="s">
        <v>0</v>
      </c>
      <c r="B2" s="41"/>
      <c r="C2" s="42"/>
      <c r="D2" s="42"/>
      <c r="E2" s="42"/>
      <c r="F2" s="41"/>
      <c r="G2" s="42"/>
      <c r="H2" s="42"/>
      <c r="I2" s="42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60</v>
      </c>
      <c r="B5" s="2"/>
      <c r="C5" s="3"/>
      <c r="D5" s="3"/>
      <c r="E5" s="3"/>
    </row>
    <row r="6" spans="1:13" x14ac:dyDescent="0.2">
      <c r="A6" s="6" t="s">
        <v>34</v>
      </c>
      <c r="B6" s="7"/>
      <c r="C6" s="8"/>
      <c r="D6" s="8"/>
      <c r="E6" s="8"/>
    </row>
    <row r="8" spans="1:13" s="44" customFormat="1" ht="15.75" x14ac:dyDescent="0.25">
      <c r="A8" s="43" t="s">
        <v>50</v>
      </c>
    </row>
    <row r="9" spans="1:13" x14ac:dyDescent="0.2">
      <c r="B9" s="53" t="s">
        <v>10</v>
      </c>
      <c r="C9" s="54"/>
      <c r="D9" s="54"/>
      <c r="E9" s="54"/>
      <c r="F9" s="53" t="s">
        <v>11</v>
      </c>
      <c r="G9" s="54"/>
      <c r="H9" s="54"/>
      <c r="I9" s="54"/>
      <c r="J9" s="53" t="s">
        <v>12</v>
      </c>
      <c r="K9" s="54"/>
      <c r="L9" s="54"/>
      <c r="M9" s="55"/>
    </row>
    <row r="10" spans="1:13" s="44" customFormat="1" x14ac:dyDescent="0.2">
      <c r="A10" s="45" t="s">
        <v>5</v>
      </c>
      <c r="B10" s="46" t="s">
        <v>6</v>
      </c>
      <c r="C10" s="47" t="s">
        <v>7</v>
      </c>
      <c r="D10" s="47" t="s">
        <v>8</v>
      </c>
      <c r="E10" s="47" t="s">
        <v>9</v>
      </c>
      <c r="F10" s="46" t="s">
        <v>6</v>
      </c>
      <c r="G10" s="47" t="s">
        <v>7</v>
      </c>
      <c r="H10" s="47" t="s">
        <v>8</v>
      </c>
      <c r="I10" s="47" t="s">
        <v>9</v>
      </c>
      <c r="J10" s="46" t="s">
        <v>6</v>
      </c>
      <c r="K10" s="47" t="s">
        <v>7</v>
      </c>
      <c r="L10" s="47" t="s">
        <v>8</v>
      </c>
      <c r="M10" s="48" t="s">
        <v>9</v>
      </c>
    </row>
    <row r="11" spans="1:13" x14ac:dyDescent="0.2">
      <c r="A11" s="10" t="s">
        <v>2</v>
      </c>
      <c r="B11" s="11">
        <f>B27</f>
        <v>3.4000000000000004</v>
      </c>
      <c r="C11" s="12">
        <f>C27</f>
        <v>0.8</v>
      </c>
      <c r="D11" s="12">
        <f>D27</f>
        <v>0</v>
      </c>
      <c r="E11" s="12">
        <f>E27</f>
        <v>0.2</v>
      </c>
      <c r="F11" s="11">
        <f>N27</f>
        <v>0.9</v>
      </c>
      <c r="G11" s="12">
        <f>O27</f>
        <v>0</v>
      </c>
      <c r="H11" s="12">
        <f>P27</f>
        <v>0</v>
      </c>
      <c r="I11" s="12">
        <f>Q27</f>
        <v>0</v>
      </c>
      <c r="J11" s="13">
        <f>B11+F11</f>
        <v>4.3000000000000007</v>
      </c>
      <c r="K11" s="14">
        <f t="shared" ref="K11:M13" si="0">C11+G11</f>
        <v>0.8</v>
      </c>
      <c r="L11" s="14">
        <f t="shared" si="0"/>
        <v>0</v>
      </c>
      <c r="M11" s="15">
        <f t="shared" si="0"/>
        <v>0.2</v>
      </c>
    </row>
    <row r="12" spans="1:13" x14ac:dyDescent="0.2">
      <c r="A12" s="16" t="s">
        <v>3</v>
      </c>
      <c r="B12" s="17">
        <f>F27</f>
        <v>2499.1000000000004</v>
      </c>
      <c r="C12" s="18">
        <f>G27</f>
        <v>309.70000000000005</v>
      </c>
      <c r="D12" s="18">
        <f>H27</f>
        <v>0</v>
      </c>
      <c r="E12" s="18">
        <f>I27</f>
        <v>-308.59999999999997</v>
      </c>
      <c r="F12" s="17">
        <f>R27</f>
        <v>113</v>
      </c>
      <c r="G12" s="18">
        <f>S27</f>
        <v>14.799999999999999</v>
      </c>
      <c r="H12" s="18">
        <f>T27</f>
        <v>0</v>
      </c>
      <c r="I12" s="18">
        <f>U27</f>
        <v>0.90000000000000036</v>
      </c>
      <c r="J12" s="19">
        <f>B12+F12</f>
        <v>2612.1000000000004</v>
      </c>
      <c r="K12" s="20">
        <f t="shared" si="0"/>
        <v>324.50000000000006</v>
      </c>
      <c r="L12" s="20">
        <f t="shared" si="0"/>
        <v>0</v>
      </c>
      <c r="M12" s="21">
        <f t="shared" si="0"/>
        <v>-307.7</v>
      </c>
    </row>
    <row r="13" spans="1:13" x14ac:dyDescent="0.2">
      <c r="A13" s="22" t="s">
        <v>4</v>
      </c>
      <c r="B13" s="23">
        <f>J27</f>
        <v>2638</v>
      </c>
      <c r="C13" s="24">
        <f>K27</f>
        <v>13.4</v>
      </c>
      <c r="D13" s="24">
        <f>L27</f>
        <v>4.8</v>
      </c>
      <c r="E13" s="24">
        <f>M27</f>
        <v>202.2</v>
      </c>
      <c r="F13" s="23">
        <f>V27</f>
        <v>131.9</v>
      </c>
      <c r="G13" s="24">
        <f>W27</f>
        <v>3.4</v>
      </c>
      <c r="H13" s="24">
        <f>X27</f>
        <v>0</v>
      </c>
      <c r="I13" s="24">
        <f>Y27</f>
        <v>4.2</v>
      </c>
      <c r="J13" s="25">
        <f>B13+F13</f>
        <v>2769.9</v>
      </c>
      <c r="K13" s="26">
        <f t="shared" si="0"/>
        <v>16.8</v>
      </c>
      <c r="L13" s="26">
        <f t="shared" si="0"/>
        <v>4.8</v>
      </c>
      <c r="M13" s="27">
        <f t="shared" si="0"/>
        <v>206.39999999999998</v>
      </c>
    </row>
    <row r="14" spans="1:13" s="44" customFormat="1" x14ac:dyDescent="0.2">
      <c r="A14" s="45" t="s">
        <v>12</v>
      </c>
      <c r="B14" s="49">
        <f t="shared" ref="B14:M14" si="1">SUM(B11:B13)</f>
        <v>5140.5</v>
      </c>
      <c r="C14" s="50">
        <f t="shared" si="1"/>
        <v>323.90000000000003</v>
      </c>
      <c r="D14" s="50">
        <f t="shared" si="1"/>
        <v>4.8</v>
      </c>
      <c r="E14" s="50">
        <f t="shared" si="1"/>
        <v>-106.19999999999999</v>
      </c>
      <c r="F14" s="49">
        <f t="shared" si="1"/>
        <v>245.8</v>
      </c>
      <c r="G14" s="50">
        <f t="shared" si="1"/>
        <v>18.2</v>
      </c>
      <c r="H14" s="50">
        <f t="shared" si="1"/>
        <v>0</v>
      </c>
      <c r="I14" s="50">
        <f t="shared" si="1"/>
        <v>5.1000000000000005</v>
      </c>
      <c r="J14" s="49">
        <f t="shared" si="1"/>
        <v>5386.3000000000011</v>
      </c>
      <c r="K14" s="50">
        <f t="shared" si="1"/>
        <v>342.10000000000008</v>
      </c>
      <c r="L14" s="50">
        <f t="shared" si="1"/>
        <v>4.8</v>
      </c>
      <c r="M14" s="51">
        <f t="shared" si="1"/>
        <v>-101.10000000000002</v>
      </c>
    </row>
    <row r="17" spans="1:25" s="44" customFormat="1" ht="15.75" x14ac:dyDescent="0.25">
      <c r="A17" s="43" t="s">
        <v>51</v>
      </c>
    </row>
    <row r="18" spans="1:25" ht="15" x14ac:dyDescent="0.2">
      <c r="A18" s="28"/>
      <c r="B18" s="59" t="s">
        <v>10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56" t="s">
        <v>11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3" t="s">
        <v>2</v>
      </c>
      <c r="C19" s="54"/>
      <c r="D19" s="54"/>
      <c r="E19" s="54"/>
      <c r="F19" s="53" t="s">
        <v>3</v>
      </c>
      <c r="G19" s="54"/>
      <c r="H19" s="54"/>
      <c r="I19" s="54"/>
      <c r="J19" s="53" t="s">
        <v>4</v>
      </c>
      <c r="K19" s="54"/>
      <c r="L19" s="54"/>
      <c r="M19" s="55"/>
      <c r="N19" s="53" t="s">
        <v>2</v>
      </c>
      <c r="O19" s="54"/>
      <c r="P19" s="54"/>
      <c r="Q19" s="54"/>
      <c r="R19" s="53" t="s">
        <v>3</v>
      </c>
      <c r="S19" s="54"/>
      <c r="T19" s="54"/>
      <c r="U19" s="54"/>
      <c r="V19" s="53" t="s">
        <v>4</v>
      </c>
      <c r="W19" s="54"/>
      <c r="X19" s="54"/>
      <c r="Y19" s="55"/>
    </row>
    <row r="20" spans="1:25" s="44" customFormat="1" x14ac:dyDescent="0.2">
      <c r="A20" s="45" t="s">
        <v>13</v>
      </c>
      <c r="B20" s="46" t="s">
        <v>6</v>
      </c>
      <c r="C20" s="47" t="s">
        <v>7</v>
      </c>
      <c r="D20" s="47" t="s">
        <v>8</v>
      </c>
      <c r="E20" s="47" t="s">
        <v>9</v>
      </c>
      <c r="F20" s="46" t="s">
        <v>6</v>
      </c>
      <c r="G20" s="47" t="s">
        <v>7</v>
      </c>
      <c r="H20" s="47" t="s">
        <v>8</v>
      </c>
      <c r="I20" s="47" t="s">
        <v>9</v>
      </c>
      <c r="J20" s="46" t="s">
        <v>6</v>
      </c>
      <c r="K20" s="47" t="s">
        <v>7</v>
      </c>
      <c r="L20" s="47" t="s">
        <v>8</v>
      </c>
      <c r="M20" s="48" t="s">
        <v>9</v>
      </c>
      <c r="N20" s="46" t="s">
        <v>6</v>
      </c>
      <c r="O20" s="47" t="s">
        <v>7</v>
      </c>
      <c r="P20" s="47" t="s">
        <v>8</v>
      </c>
      <c r="Q20" s="47" t="s">
        <v>9</v>
      </c>
      <c r="R20" s="46" t="s">
        <v>6</v>
      </c>
      <c r="S20" s="47" t="s">
        <v>7</v>
      </c>
      <c r="T20" s="47" t="s">
        <v>8</v>
      </c>
      <c r="U20" s="47" t="s">
        <v>9</v>
      </c>
      <c r="V20" s="46" t="s">
        <v>6</v>
      </c>
      <c r="W20" s="47" t="s">
        <v>7</v>
      </c>
      <c r="X20" s="47" t="s">
        <v>8</v>
      </c>
      <c r="Y20" s="48" t="s">
        <v>9</v>
      </c>
    </row>
    <row r="21" spans="1:25" x14ac:dyDescent="0.2">
      <c r="A21" s="10" t="s">
        <v>24</v>
      </c>
      <c r="B21" s="11">
        <v>0</v>
      </c>
      <c r="C21" s="12">
        <v>0</v>
      </c>
      <c r="D21" s="12">
        <v>0</v>
      </c>
      <c r="E21" s="12">
        <v>0</v>
      </c>
      <c r="F21" s="11">
        <v>455.7</v>
      </c>
      <c r="G21" s="12">
        <v>53.9</v>
      </c>
      <c r="H21" s="12">
        <v>0</v>
      </c>
      <c r="I21" s="12">
        <v>-58.7</v>
      </c>
      <c r="J21" s="11">
        <v>305.3</v>
      </c>
      <c r="K21" s="12">
        <v>0</v>
      </c>
      <c r="L21" s="12">
        <v>0</v>
      </c>
      <c r="M21" s="29">
        <v>129.19999999999999</v>
      </c>
      <c r="N21" s="11">
        <v>0</v>
      </c>
      <c r="O21" s="12">
        <v>0</v>
      </c>
      <c r="P21" s="12">
        <v>0</v>
      </c>
      <c r="Q21" s="12">
        <v>0</v>
      </c>
      <c r="R21" s="11">
        <v>0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29">
        <v>0</v>
      </c>
    </row>
    <row r="22" spans="1:25" x14ac:dyDescent="0.2">
      <c r="A22" s="22" t="s">
        <v>14</v>
      </c>
      <c r="B22" s="23">
        <v>2.1</v>
      </c>
      <c r="C22" s="24">
        <v>0</v>
      </c>
      <c r="D22" s="24">
        <v>0</v>
      </c>
      <c r="E22" s="24">
        <v>0.2</v>
      </c>
      <c r="F22" s="23">
        <v>374.3</v>
      </c>
      <c r="G22" s="24">
        <v>13.3</v>
      </c>
      <c r="H22" s="24">
        <v>0</v>
      </c>
      <c r="I22" s="24">
        <v>3.9</v>
      </c>
      <c r="J22" s="23">
        <v>302.8</v>
      </c>
      <c r="K22" s="24">
        <v>0</v>
      </c>
      <c r="L22" s="24">
        <v>0</v>
      </c>
      <c r="M22" s="30">
        <v>65.099999999999994</v>
      </c>
      <c r="N22" s="23">
        <v>0</v>
      </c>
      <c r="O22" s="24">
        <v>0</v>
      </c>
      <c r="P22" s="24">
        <v>0</v>
      </c>
      <c r="Q22" s="24">
        <v>0</v>
      </c>
      <c r="R22" s="23">
        <v>2.2000000000000002</v>
      </c>
      <c r="S22" s="24">
        <v>0</v>
      </c>
      <c r="T22" s="24">
        <v>0</v>
      </c>
      <c r="U22" s="24">
        <v>-6.1</v>
      </c>
      <c r="V22" s="23">
        <v>4.2</v>
      </c>
      <c r="W22" s="24">
        <v>0</v>
      </c>
      <c r="X22" s="24">
        <v>0</v>
      </c>
      <c r="Y22" s="30">
        <v>0</v>
      </c>
    </row>
    <row r="23" spans="1:25" x14ac:dyDescent="0.2">
      <c r="A23" s="22" t="s">
        <v>15</v>
      </c>
      <c r="B23" s="23">
        <v>0.1</v>
      </c>
      <c r="C23" s="24">
        <v>0</v>
      </c>
      <c r="D23" s="31">
        <v>0</v>
      </c>
      <c r="E23" s="24">
        <v>0</v>
      </c>
      <c r="F23" s="23">
        <v>503.2</v>
      </c>
      <c r="G23" s="24">
        <v>29.5</v>
      </c>
      <c r="H23" s="24">
        <v>0</v>
      </c>
      <c r="I23" s="24">
        <v>-109.3</v>
      </c>
      <c r="J23" s="23">
        <v>193.6</v>
      </c>
      <c r="K23" s="24">
        <v>0</v>
      </c>
      <c r="L23" s="24">
        <v>0</v>
      </c>
      <c r="M23" s="30">
        <v>0.9</v>
      </c>
      <c r="N23" s="23">
        <v>0</v>
      </c>
      <c r="O23" s="24">
        <v>0</v>
      </c>
      <c r="P23" s="31">
        <v>0</v>
      </c>
      <c r="Q23" s="24">
        <v>0</v>
      </c>
      <c r="R23" s="23">
        <v>1.2</v>
      </c>
      <c r="S23" s="24">
        <v>0</v>
      </c>
      <c r="T23" s="24">
        <v>0</v>
      </c>
      <c r="U23" s="24">
        <v>0</v>
      </c>
      <c r="V23" s="23">
        <v>0</v>
      </c>
      <c r="W23" s="24">
        <v>0</v>
      </c>
      <c r="X23" s="24">
        <v>0</v>
      </c>
      <c r="Y23" s="30">
        <v>0</v>
      </c>
    </row>
    <row r="24" spans="1:25" x14ac:dyDescent="0.2">
      <c r="A24" s="22" t="s">
        <v>16</v>
      </c>
      <c r="B24" s="23">
        <v>0.1</v>
      </c>
      <c r="C24" s="24">
        <v>0</v>
      </c>
      <c r="D24" s="24">
        <v>0</v>
      </c>
      <c r="E24" s="24">
        <v>0</v>
      </c>
      <c r="F24" s="23">
        <v>45.4</v>
      </c>
      <c r="G24" s="24">
        <v>24.3</v>
      </c>
      <c r="H24" s="24">
        <v>0</v>
      </c>
      <c r="I24" s="24">
        <v>-4.0999999999999996</v>
      </c>
      <c r="J24" s="23">
        <v>770.4</v>
      </c>
      <c r="K24" s="24">
        <v>0.8</v>
      </c>
      <c r="L24" s="24">
        <v>0</v>
      </c>
      <c r="M24" s="30">
        <v>8.4</v>
      </c>
      <c r="N24" s="23">
        <v>0</v>
      </c>
      <c r="O24" s="24">
        <v>0</v>
      </c>
      <c r="P24" s="24">
        <v>0</v>
      </c>
      <c r="Q24" s="24">
        <v>0</v>
      </c>
      <c r="R24" s="23">
        <v>9.9</v>
      </c>
      <c r="S24" s="24">
        <v>0.1</v>
      </c>
      <c r="T24" s="24">
        <v>0</v>
      </c>
      <c r="U24" s="24">
        <v>1.5</v>
      </c>
      <c r="V24" s="23">
        <v>35.9</v>
      </c>
      <c r="W24" s="24">
        <v>0</v>
      </c>
      <c r="X24" s="24">
        <v>0</v>
      </c>
      <c r="Y24" s="30">
        <v>0</v>
      </c>
    </row>
    <row r="25" spans="1:25" x14ac:dyDescent="0.2">
      <c r="A25" s="22" t="s">
        <v>25</v>
      </c>
      <c r="B25" s="23">
        <v>1.1000000000000001</v>
      </c>
      <c r="C25" s="24">
        <v>0.8</v>
      </c>
      <c r="D25" s="24">
        <v>0</v>
      </c>
      <c r="E25" s="24">
        <v>0</v>
      </c>
      <c r="F25" s="23">
        <v>846.6</v>
      </c>
      <c r="G25" s="24">
        <v>158.6</v>
      </c>
      <c r="H25" s="24">
        <v>0</v>
      </c>
      <c r="I25" s="24">
        <v>-119.2</v>
      </c>
      <c r="J25" s="23">
        <v>852.2</v>
      </c>
      <c r="K25" s="24">
        <v>12.6</v>
      </c>
      <c r="L25" s="24">
        <v>4.8</v>
      </c>
      <c r="M25" s="30">
        <v>-8.1</v>
      </c>
      <c r="N25" s="23">
        <v>0.9</v>
      </c>
      <c r="O25" s="24">
        <v>0</v>
      </c>
      <c r="P25" s="24">
        <v>0</v>
      </c>
      <c r="Q25" s="24">
        <v>0</v>
      </c>
      <c r="R25" s="23">
        <v>99.7</v>
      </c>
      <c r="S25" s="24">
        <v>14.7</v>
      </c>
      <c r="T25" s="24">
        <v>0</v>
      </c>
      <c r="U25" s="24">
        <v>5.5</v>
      </c>
      <c r="V25" s="23">
        <v>89.9</v>
      </c>
      <c r="W25" s="24">
        <v>3.4</v>
      </c>
      <c r="X25" s="24">
        <v>0</v>
      </c>
      <c r="Y25" s="30">
        <v>4.2</v>
      </c>
    </row>
    <row r="26" spans="1:25" x14ac:dyDescent="0.2">
      <c r="A26" s="32" t="s">
        <v>17</v>
      </c>
      <c r="B26" s="33">
        <v>0</v>
      </c>
      <c r="C26" s="34">
        <v>0</v>
      </c>
      <c r="D26" s="34">
        <v>0</v>
      </c>
      <c r="E26" s="34">
        <v>0</v>
      </c>
      <c r="F26" s="33">
        <v>273.89999999999998</v>
      </c>
      <c r="G26" s="34">
        <v>30.1</v>
      </c>
      <c r="H26" s="34">
        <v>0</v>
      </c>
      <c r="I26" s="34">
        <v>-21.2</v>
      </c>
      <c r="J26" s="33">
        <v>213.7</v>
      </c>
      <c r="K26" s="34">
        <v>0</v>
      </c>
      <c r="L26" s="34">
        <v>0</v>
      </c>
      <c r="M26" s="35">
        <v>6.7</v>
      </c>
      <c r="N26" s="33">
        <v>0</v>
      </c>
      <c r="O26" s="34">
        <v>0</v>
      </c>
      <c r="P26" s="34">
        <v>0</v>
      </c>
      <c r="Q26" s="34">
        <v>0</v>
      </c>
      <c r="R26" s="33">
        <v>0</v>
      </c>
      <c r="S26" s="34">
        <v>0</v>
      </c>
      <c r="T26" s="34">
        <v>0</v>
      </c>
      <c r="U26" s="34">
        <v>0</v>
      </c>
      <c r="V26" s="33">
        <v>1.9</v>
      </c>
      <c r="W26" s="34">
        <v>0</v>
      </c>
      <c r="X26" s="34">
        <v>0</v>
      </c>
      <c r="Y26" s="35">
        <v>0</v>
      </c>
    </row>
    <row r="27" spans="1:25" s="44" customFormat="1" x14ac:dyDescent="0.2">
      <c r="A27" s="45" t="s">
        <v>12</v>
      </c>
      <c r="B27" s="49">
        <f t="shared" ref="B27:Y27" si="2">SUM(B21:B26)</f>
        <v>3.4000000000000004</v>
      </c>
      <c r="C27" s="50">
        <f t="shared" si="2"/>
        <v>0.8</v>
      </c>
      <c r="D27" s="50">
        <f t="shared" si="2"/>
        <v>0</v>
      </c>
      <c r="E27" s="50">
        <f t="shared" si="2"/>
        <v>0.2</v>
      </c>
      <c r="F27" s="49">
        <f t="shared" si="2"/>
        <v>2499.1000000000004</v>
      </c>
      <c r="G27" s="50">
        <f t="shared" si="2"/>
        <v>309.70000000000005</v>
      </c>
      <c r="H27" s="50">
        <f t="shared" si="2"/>
        <v>0</v>
      </c>
      <c r="I27" s="50">
        <f t="shared" si="2"/>
        <v>-308.59999999999997</v>
      </c>
      <c r="J27" s="49">
        <f t="shared" si="2"/>
        <v>2638</v>
      </c>
      <c r="K27" s="50">
        <f t="shared" si="2"/>
        <v>13.4</v>
      </c>
      <c r="L27" s="50">
        <f t="shared" si="2"/>
        <v>4.8</v>
      </c>
      <c r="M27" s="51">
        <f t="shared" si="2"/>
        <v>202.2</v>
      </c>
      <c r="N27" s="49">
        <f t="shared" si="2"/>
        <v>0.9</v>
      </c>
      <c r="O27" s="50">
        <f t="shared" si="2"/>
        <v>0</v>
      </c>
      <c r="P27" s="50">
        <f t="shared" si="2"/>
        <v>0</v>
      </c>
      <c r="Q27" s="50">
        <f t="shared" si="2"/>
        <v>0</v>
      </c>
      <c r="R27" s="49">
        <f t="shared" si="2"/>
        <v>113</v>
      </c>
      <c r="S27" s="50">
        <f t="shared" si="2"/>
        <v>14.799999999999999</v>
      </c>
      <c r="T27" s="50">
        <f t="shared" si="2"/>
        <v>0</v>
      </c>
      <c r="U27" s="50">
        <f t="shared" si="2"/>
        <v>0.90000000000000036</v>
      </c>
      <c r="V27" s="49">
        <f t="shared" si="2"/>
        <v>131.9</v>
      </c>
      <c r="W27" s="50">
        <f t="shared" si="2"/>
        <v>3.4</v>
      </c>
      <c r="X27" s="50">
        <f t="shared" si="2"/>
        <v>0</v>
      </c>
      <c r="Y27" s="51">
        <f t="shared" si="2"/>
        <v>4.2</v>
      </c>
    </row>
    <row r="30" spans="1:25" s="44" customFormat="1" ht="15.75" x14ac:dyDescent="0.25">
      <c r="A30" s="43" t="s">
        <v>18</v>
      </c>
    </row>
    <row r="31" spans="1:25" x14ac:dyDescent="0.2">
      <c r="A31" s="9" t="s">
        <v>19</v>
      </c>
    </row>
    <row r="32" spans="1:25" x14ac:dyDescent="0.2">
      <c r="A32" s="9" t="s">
        <v>20</v>
      </c>
    </row>
    <row r="33" spans="1:13" x14ac:dyDescent="0.2">
      <c r="A33" s="9" t="s">
        <v>21</v>
      </c>
    </row>
    <row r="34" spans="1:13" x14ac:dyDescent="0.2">
      <c r="A34" s="52" t="s">
        <v>22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9" customWidth="1"/>
    <col min="2" max="2" width="7.5703125" style="9" bestFit="1" customWidth="1"/>
    <col min="3" max="3" width="6.42578125" style="9" bestFit="1" customWidth="1"/>
    <col min="4" max="4" width="9.7109375" style="9" bestFit="1" customWidth="1"/>
    <col min="5" max="5" width="6.28515625" style="9" bestFit="1" customWidth="1"/>
    <col min="6" max="6" width="7.5703125" style="9" bestFit="1" customWidth="1"/>
    <col min="7" max="7" width="6.42578125" style="9" bestFit="1" customWidth="1"/>
    <col min="8" max="8" width="9.7109375" style="9" bestFit="1" customWidth="1"/>
    <col min="9" max="9" width="6.28515625" style="9" bestFit="1" customWidth="1"/>
    <col min="10" max="10" width="7.5703125" style="9" bestFit="1" customWidth="1"/>
    <col min="11" max="11" width="6.42578125" style="9" bestFit="1" customWidth="1"/>
    <col min="12" max="12" width="9.7109375" style="9" bestFit="1" customWidth="1"/>
    <col min="13" max="13" width="6.28515625" style="9" bestFit="1" customWidth="1"/>
    <col min="14" max="14" width="7.5703125" style="9" bestFit="1" customWidth="1"/>
    <col min="15" max="15" width="6.42578125" style="9" bestFit="1" customWidth="1"/>
    <col min="16" max="16" width="9.7109375" style="9" bestFit="1" customWidth="1"/>
    <col min="17" max="17" width="6.28515625" style="9" bestFit="1" customWidth="1"/>
    <col min="18" max="18" width="7.5703125" style="9" bestFit="1" customWidth="1"/>
    <col min="19" max="19" width="6.42578125" style="9" bestFit="1" customWidth="1"/>
    <col min="20" max="20" width="9.7109375" style="9" bestFit="1" customWidth="1"/>
    <col min="21" max="21" width="6.28515625" style="9" bestFit="1" customWidth="1"/>
    <col min="22" max="22" width="7.5703125" style="9" bestFit="1" customWidth="1"/>
    <col min="23" max="23" width="6.42578125" style="9" bestFit="1" customWidth="1"/>
    <col min="24" max="24" width="9.7109375" style="9" bestFit="1" customWidth="1"/>
    <col min="25" max="25" width="6.28515625" style="9" bestFit="1" customWidth="1"/>
    <col min="26" max="16384" width="11.42578125" style="9"/>
  </cols>
  <sheetData>
    <row r="1" spans="1:13" s="39" customFormat="1" ht="27.75" x14ac:dyDescent="0.4">
      <c r="A1" s="36" t="s">
        <v>33</v>
      </c>
      <c r="B1" s="37"/>
      <c r="C1" s="38"/>
      <c r="D1" s="38"/>
      <c r="E1" s="38"/>
      <c r="F1" s="37"/>
      <c r="G1" s="38"/>
      <c r="H1" s="38"/>
      <c r="I1" s="38"/>
    </row>
    <row r="2" spans="1:13" s="39" customFormat="1" ht="18" x14ac:dyDescent="0.25">
      <c r="A2" s="40" t="s">
        <v>0</v>
      </c>
      <c r="B2" s="41"/>
      <c r="C2" s="42"/>
      <c r="D2" s="42"/>
      <c r="E2" s="42"/>
      <c r="F2" s="41"/>
      <c r="G2" s="42"/>
      <c r="H2" s="42"/>
      <c r="I2" s="42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61</v>
      </c>
      <c r="B5" s="2"/>
      <c r="C5" s="3"/>
      <c r="D5" s="3"/>
      <c r="E5" s="3"/>
    </row>
    <row r="6" spans="1:13" x14ac:dyDescent="0.2">
      <c r="A6" s="6" t="s">
        <v>34</v>
      </c>
      <c r="B6" s="7"/>
      <c r="C6" s="8"/>
      <c r="D6" s="8"/>
      <c r="E6" s="8"/>
    </row>
    <row r="8" spans="1:13" s="44" customFormat="1" ht="15.75" x14ac:dyDescent="0.25">
      <c r="A8" s="43" t="s">
        <v>53</v>
      </c>
    </row>
    <row r="9" spans="1:13" x14ac:dyDescent="0.2">
      <c r="B9" s="53" t="s">
        <v>10</v>
      </c>
      <c r="C9" s="54"/>
      <c r="D9" s="54"/>
      <c r="E9" s="54"/>
      <c r="F9" s="53" t="s">
        <v>11</v>
      </c>
      <c r="G9" s="54"/>
      <c r="H9" s="54"/>
      <c r="I9" s="54"/>
      <c r="J9" s="53" t="s">
        <v>12</v>
      </c>
      <c r="K9" s="54"/>
      <c r="L9" s="54"/>
      <c r="M9" s="55"/>
    </row>
    <row r="10" spans="1:13" s="44" customFormat="1" x14ac:dyDescent="0.2">
      <c r="A10" s="45" t="s">
        <v>5</v>
      </c>
      <c r="B10" s="46" t="s">
        <v>6</v>
      </c>
      <c r="C10" s="47" t="s">
        <v>7</v>
      </c>
      <c r="D10" s="47" t="s">
        <v>8</v>
      </c>
      <c r="E10" s="47" t="s">
        <v>9</v>
      </c>
      <c r="F10" s="46" t="s">
        <v>6</v>
      </c>
      <c r="G10" s="47" t="s">
        <v>7</v>
      </c>
      <c r="H10" s="47" t="s">
        <v>8</v>
      </c>
      <c r="I10" s="47" t="s">
        <v>9</v>
      </c>
      <c r="J10" s="46" t="s">
        <v>6</v>
      </c>
      <c r="K10" s="47" t="s">
        <v>7</v>
      </c>
      <c r="L10" s="47" t="s">
        <v>8</v>
      </c>
      <c r="M10" s="48" t="s">
        <v>9</v>
      </c>
    </row>
    <row r="11" spans="1:13" x14ac:dyDescent="0.2">
      <c r="A11" s="10" t="s">
        <v>2</v>
      </c>
      <c r="B11" s="11">
        <f>B27</f>
        <v>5.7</v>
      </c>
      <c r="C11" s="12">
        <f>C27</f>
        <v>0</v>
      </c>
      <c r="D11" s="12">
        <f>D27</f>
        <v>0</v>
      </c>
      <c r="E11" s="12">
        <f>E27</f>
        <v>0.1</v>
      </c>
      <c r="F11" s="11">
        <f>N27</f>
        <v>0.9</v>
      </c>
      <c r="G11" s="12">
        <f>O27</f>
        <v>0.1</v>
      </c>
      <c r="H11" s="12">
        <f>P27</f>
        <v>0</v>
      </c>
      <c r="I11" s="12">
        <f>Q27</f>
        <v>-2.4</v>
      </c>
      <c r="J11" s="13">
        <f>B11+F11</f>
        <v>6.6000000000000005</v>
      </c>
      <c r="K11" s="14">
        <f t="shared" ref="K11:M13" si="0">C11+G11</f>
        <v>0.1</v>
      </c>
      <c r="L11" s="14">
        <f t="shared" si="0"/>
        <v>0</v>
      </c>
      <c r="M11" s="15">
        <f t="shared" si="0"/>
        <v>-2.2999999999999998</v>
      </c>
    </row>
    <row r="12" spans="1:13" x14ac:dyDescent="0.2">
      <c r="A12" s="16" t="s">
        <v>3</v>
      </c>
      <c r="B12" s="17">
        <f>F27</f>
        <v>2001.8</v>
      </c>
      <c r="C12" s="18">
        <f>G27</f>
        <v>303.40000000000003</v>
      </c>
      <c r="D12" s="18">
        <f>H27</f>
        <v>0</v>
      </c>
      <c r="E12" s="18">
        <f>I27</f>
        <v>-310.70000000000005</v>
      </c>
      <c r="F12" s="17">
        <f>R27</f>
        <v>39.299999999999997</v>
      </c>
      <c r="G12" s="18">
        <f>S27</f>
        <v>20.3</v>
      </c>
      <c r="H12" s="18">
        <f>T27</f>
        <v>0</v>
      </c>
      <c r="I12" s="18">
        <f>U27</f>
        <v>4</v>
      </c>
      <c r="J12" s="19">
        <f>B12+F12</f>
        <v>2041.1</v>
      </c>
      <c r="K12" s="20">
        <f t="shared" si="0"/>
        <v>323.70000000000005</v>
      </c>
      <c r="L12" s="20">
        <f t="shared" si="0"/>
        <v>0</v>
      </c>
      <c r="M12" s="21">
        <f t="shared" si="0"/>
        <v>-306.70000000000005</v>
      </c>
    </row>
    <row r="13" spans="1:13" x14ac:dyDescent="0.2">
      <c r="A13" s="22" t="s">
        <v>4</v>
      </c>
      <c r="B13" s="23">
        <f>J27</f>
        <v>2380.5</v>
      </c>
      <c r="C13" s="24">
        <f>K27</f>
        <v>26.400000000000002</v>
      </c>
      <c r="D13" s="24">
        <f>L27</f>
        <v>0</v>
      </c>
      <c r="E13" s="24">
        <f>M27</f>
        <v>-40.099999999999994</v>
      </c>
      <c r="F13" s="23">
        <f>V27</f>
        <v>121.7</v>
      </c>
      <c r="G13" s="24">
        <f>W27</f>
        <v>7.7</v>
      </c>
      <c r="H13" s="24">
        <f>X27</f>
        <v>0</v>
      </c>
      <c r="I13" s="24">
        <f>Y27</f>
        <v>20</v>
      </c>
      <c r="J13" s="25">
        <f>B13+F13</f>
        <v>2502.1999999999998</v>
      </c>
      <c r="K13" s="26">
        <f t="shared" si="0"/>
        <v>34.1</v>
      </c>
      <c r="L13" s="26">
        <f t="shared" si="0"/>
        <v>0</v>
      </c>
      <c r="M13" s="27">
        <f t="shared" si="0"/>
        <v>-20.099999999999994</v>
      </c>
    </row>
    <row r="14" spans="1:13" s="44" customFormat="1" x14ac:dyDescent="0.2">
      <c r="A14" s="45" t="s">
        <v>12</v>
      </c>
      <c r="B14" s="49">
        <f t="shared" ref="B14:M14" si="1">SUM(B11:B13)</f>
        <v>4388</v>
      </c>
      <c r="C14" s="50">
        <f t="shared" si="1"/>
        <v>329.8</v>
      </c>
      <c r="D14" s="50">
        <f t="shared" si="1"/>
        <v>0</v>
      </c>
      <c r="E14" s="50">
        <f t="shared" si="1"/>
        <v>-350.70000000000005</v>
      </c>
      <c r="F14" s="49">
        <f t="shared" si="1"/>
        <v>161.9</v>
      </c>
      <c r="G14" s="50">
        <f t="shared" si="1"/>
        <v>28.1</v>
      </c>
      <c r="H14" s="50">
        <f t="shared" si="1"/>
        <v>0</v>
      </c>
      <c r="I14" s="50">
        <f t="shared" si="1"/>
        <v>21.6</v>
      </c>
      <c r="J14" s="49">
        <f t="shared" si="1"/>
        <v>4549.8999999999996</v>
      </c>
      <c r="K14" s="50">
        <f t="shared" si="1"/>
        <v>357.90000000000009</v>
      </c>
      <c r="L14" s="50">
        <f t="shared" si="1"/>
        <v>0</v>
      </c>
      <c r="M14" s="51">
        <f t="shared" si="1"/>
        <v>-329.1</v>
      </c>
    </row>
    <row r="17" spans="1:25" s="44" customFormat="1" ht="15.75" x14ac:dyDescent="0.25">
      <c r="A17" s="43" t="s">
        <v>54</v>
      </c>
    </row>
    <row r="18" spans="1:25" ht="15" x14ac:dyDescent="0.2">
      <c r="A18" s="28"/>
      <c r="B18" s="59" t="s">
        <v>10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56" t="s">
        <v>11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3" t="s">
        <v>2</v>
      </c>
      <c r="C19" s="54"/>
      <c r="D19" s="54"/>
      <c r="E19" s="54"/>
      <c r="F19" s="53" t="s">
        <v>3</v>
      </c>
      <c r="G19" s="54"/>
      <c r="H19" s="54"/>
      <c r="I19" s="54"/>
      <c r="J19" s="53" t="s">
        <v>4</v>
      </c>
      <c r="K19" s="54"/>
      <c r="L19" s="54"/>
      <c r="M19" s="55"/>
      <c r="N19" s="53" t="s">
        <v>2</v>
      </c>
      <c r="O19" s="54"/>
      <c r="P19" s="54"/>
      <c r="Q19" s="54"/>
      <c r="R19" s="53" t="s">
        <v>3</v>
      </c>
      <c r="S19" s="54"/>
      <c r="T19" s="54"/>
      <c r="U19" s="54"/>
      <c r="V19" s="53" t="s">
        <v>4</v>
      </c>
      <c r="W19" s="54"/>
      <c r="X19" s="54"/>
      <c r="Y19" s="55"/>
    </row>
    <row r="20" spans="1:25" s="44" customFormat="1" x14ac:dyDescent="0.2">
      <c r="A20" s="45" t="s">
        <v>13</v>
      </c>
      <c r="B20" s="46" t="s">
        <v>6</v>
      </c>
      <c r="C20" s="47" t="s">
        <v>7</v>
      </c>
      <c r="D20" s="47" t="s">
        <v>8</v>
      </c>
      <c r="E20" s="47" t="s">
        <v>9</v>
      </c>
      <c r="F20" s="46" t="s">
        <v>6</v>
      </c>
      <c r="G20" s="47" t="s">
        <v>7</v>
      </c>
      <c r="H20" s="47" t="s">
        <v>8</v>
      </c>
      <c r="I20" s="47" t="s">
        <v>9</v>
      </c>
      <c r="J20" s="46" t="s">
        <v>6</v>
      </c>
      <c r="K20" s="47" t="s">
        <v>7</v>
      </c>
      <c r="L20" s="47" t="s">
        <v>8</v>
      </c>
      <c r="M20" s="48" t="s">
        <v>9</v>
      </c>
      <c r="N20" s="46" t="s">
        <v>6</v>
      </c>
      <c r="O20" s="47" t="s">
        <v>7</v>
      </c>
      <c r="P20" s="47" t="s">
        <v>8</v>
      </c>
      <c r="Q20" s="47" t="s">
        <v>9</v>
      </c>
      <c r="R20" s="46" t="s">
        <v>6</v>
      </c>
      <c r="S20" s="47" t="s">
        <v>7</v>
      </c>
      <c r="T20" s="47" t="s">
        <v>8</v>
      </c>
      <c r="U20" s="47" t="s">
        <v>9</v>
      </c>
      <c r="V20" s="46" t="s">
        <v>6</v>
      </c>
      <c r="W20" s="47" t="s">
        <v>7</v>
      </c>
      <c r="X20" s="47" t="s">
        <v>8</v>
      </c>
      <c r="Y20" s="48" t="s">
        <v>9</v>
      </c>
    </row>
    <row r="21" spans="1:25" x14ac:dyDescent="0.2">
      <c r="A21" s="10" t="s">
        <v>24</v>
      </c>
      <c r="B21" s="11">
        <v>0</v>
      </c>
      <c r="C21" s="12">
        <v>0</v>
      </c>
      <c r="D21" s="12">
        <v>0</v>
      </c>
      <c r="E21" s="12">
        <v>0</v>
      </c>
      <c r="F21" s="11">
        <v>403.6</v>
      </c>
      <c r="G21" s="12">
        <v>40.4</v>
      </c>
      <c r="H21" s="12">
        <v>0</v>
      </c>
      <c r="I21" s="12">
        <v>-262</v>
      </c>
      <c r="J21" s="11">
        <v>320.60000000000002</v>
      </c>
      <c r="K21" s="12">
        <v>0</v>
      </c>
      <c r="L21" s="12">
        <v>0</v>
      </c>
      <c r="M21" s="29">
        <v>-11.7</v>
      </c>
      <c r="N21" s="11">
        <v>0</v>
      </c>
      <c r="O21" s="12">
        <v>0</v>
      </c>
      <c r="P21" s="12">
        <v>0</v>
      </c>
      <c r="Q21" s="12">
        <v>0</v>
      </c>
      <c r="R21" s="11">
        <v>0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29">
        <v>0</v>
      </c>
    </row>
    <row r="22" spans="1:25" x14ac:dyDescent="0.2">
      <c r="A22" s="22" t="s">
        <v>14</v>
      </c>
      <c r="B22" s="23">
        <v>3.6</v>
      </c>
      <c r="C22" s="24">
        <v>0</v>
      </c>
      <c r="D22" s="24">
        <v>0</v>
      </c>
      <c r="E22" s="24">
        <v>0.1</v>
      </c>
      <c r="F22" s="23">
        <v>215.4</v>
      </c>
      <c r="G22" s="24">
        <v>10.3</v>
      </c>
      <c r="H22" s="24">
        <v>0</v>
      </c>
      <c r="I22" s="24">
        <v>3.4</v>
      </c>
      <c r="J22" s="23">
        <v>267</v>
      </c>
      <c r="K22" s="24">
        <v>0.1</v>
      </c>
      <c r="L22" s="24">
        <v>0</v>
      </c>
      <c r="M22" s="30">
        <v>-0.1</v>
      </c>
      <c r="N22" s="23">
        <v>0</v>
      </c>
      <c r="O22" s="24">
        <v>0</v>
      </c>
      <c r="P22" s="24">
        <v>0</v>
      </c>
      <c r="Q22" s="24">
        <v>0</v>
      </c>
      <c r="R22" s="23">
        <v>2.1</v>
      </c>
      <c r="S22" s="24">
        <v>0</v>
      </c>
      <c r="T22" s="24">
        <v>0</v>
      </c>
      <c r="U22" s="24">
        <v>0</v>
      </c>
      <c r="V22" s="23">
        <v>3</v>
      </c>
      <c r="W22" s="24">
        <v>0</v>
      </c>
      <c r="X22" s="24">
        <v>0</v>
      </c>
      <c r="Y22" s="30">
        <v>0</v>
      </c>
    </row>
    <row r="23" spans="1:25" x14ac:dyDescent="0.2">
      <c r="A23" s="22" t="s">
        <v>15</v>
      </c>
      <c r="B23" s="23">
        <v>0</v>
      </c>
      <c r="C23" s="24">
        <v>0</v>
      </c>
      <c r="D23" s="31">
        <v>0</v>
      </c>
      <c r="E23" s="24">
        <v>0</v>
      </c>
      <c r="F23" s="23">
        <v>380.9</v>
      </c>
      <c r="G23" s="24">
        <v>47.6</v>
      </c>
      <c r="H23" s="24">
        <v>0</v>
      </c>
      <c r="I23" s="24">
        <v>45.1</v>
      </c>
      <c r="J23" s="23">
        <v>203.5</v>
      </c>
      <c r="K23" s="24">
        <v>0</v>
      </c>
      <c r="L23" s="24">
        <v>0</v>
      </c>
      <c r="M23" s="30">
        <v>2.7</v>
      </c>
      <c r="N23" s="23">
        <v>0</v>
      </c>
      <c r="O23" s="24">
        <v>0</v>
      </c>
      <c r="P23" s="31">
        <v>0</v>
      </c>
      <c r="Q23" s="24">
        <v>0</v>
      </c>
      <c r="R23" s="23">
        <v>0.8</v>
      </c>
      <c r="S23" s="24">
        <v>0</v>
      </c>
      <c r="T23" s="24">
        <v>0</v>
      </c>
      <c r="U23" s="24">
        <v>-1.1000000000000001</v>
      </c>
      <c r="V23" s="23">
        <v>0</v>
      </c>
      <c r="W23" s="24">
        <v>0</v>
      </c>
      <c r="X23" s="24">
        <v>0</v>
      </c>
      <c r="Y23" s="30">
        <v>0</v>
      </c>
    </row>
    <row r="24" spans="1:25" x14ac:dyDescent="0.2">
      <c r="A24" s="22" t="s">
        <v>16</v>
      </c>
      <c r="B24" s="23">
        <v>0.8</v>
      </c>
      <c r="C24" s="24">
        <v>0</v>
      </c>
      <c r="D24" s="24">
        <v>0</v>
      </c>
      <c r="E24" s="24">
        <v>0</v>
      </c>
      <c r="F24" s="23">
        <v>39.700000000000003</v>
      </c>
      <c r="G24" s="24">
        <v>24.8</v>
      </c>
      <c r="H24" s="24">
        <v>0</v>
      </c>
      <c r="I24" s="24">
        <v>0.1</v>
      </c>
      <c r="J24" s="23">
        <v>260.7</v>
      </c>
      <c r="K24" s="24">
        <v>1.5</v>
      </c>
      <c r="L24" s="24">
        <v>0</v>
      </c>
      <c r="M24" s="30">
        <v>2.2000000000000002</v>
      </c>
      <c r="N24" s="23">
        <v>0</v>
      </c>
      <c r="O24" s="24">
        <v>0</v>
      </c>
      <c r="P24" s="24">
        <v>0</v>
      </c>
      <c r="Q24" s="24">
        <v>0</v>
      </c>
      <c r="R24" s="23">
        <v>5.7</v>
      </c>
      <c r="S24" s="24">
        <v>0</v>
      </c>
      <c r="T24" s="24">
        <v>0</v>
      </c>
      <c r="U24" s="24">
        <v>-3.2</v>
      </c>
      <c r="V24" s="23">
        <v>25.2</v>
      </c>
      <c r="W24" s="24">
        <v>0</v>
      </c>
      <c r="X24" s="24">
        <v>0</v>
      </c>
      <c r="Y24" s="30">
        <v>0</v>
      </c>
    </row>
    <row r="25" spans="1:25" x14ac:dyDescent="0.2">
      <c r="A25" s="22" t="s">
        <v>25</v>
      </c>
      <c r="B25" s="23">
        <v>1.3</v>
      </c>
      <c r="C25" s="24">
        <v>0</v>
      </c>
      <c r="D25" s="24">
        <v>0</v>
      </c>
      <c r="E25" s="24">
        <v>0</v>
      </c>
      <c r="F25" s="23">
        <v>723.2</v>
      </c>
      <c r="G25" s="24">
        <v>141.80000000000001</v>
      </c>
      <c r="H25" s="24">
        <v>0</v>
      </c>
      <c r="I25" s="24">
        <v>-99.2</v>
      </c>
      <c r="J25" s="23">
        <v>1130.2</v>
      </c>
      <c r="K25" s="24">
        <v>23.7</v>
      </c>
      <c r="L25" s="24">
        <v>0</v>
      </c>
      <c r="M25" s="30">
        <v>-34.299999999999997</v>
      </c>
      <c r="N25" s="23">
        <v>0.9</v>
      </c>
      <c r="O25" s="24">
        <v>0.1</v>
      </c>
      <c r="P25" s="24">
        <v>0</v>
      </c>
      <c r="Q25" s="24">
        <v>-2.4</v>
      </c>
      <c r="R25" s="23">
        <v>30.7</v>
      </c>
      <c r="S25" s="24">
        <v>20.3</v>
      </c>
      <c r="T25" s="24">
        <v>0</v>
      </c>
      <c r="U25" s="24">
        <v>8.3000000000000007</v>
      </c>
      <c r="V25" s="23">
        <v>92.9</v>
      </c>
      <c r="W25" s="24">
        <v>7.7</v>
      </c>
      <c r="X25" s="24">
        <v>0</v>
      </c>
      <c r="Y25" s="30">
        <v>20</v>
      </c>
    </row>
    <row r="26" spans="1:25" x14ac:dyDescent="0.2">
      <c r="A26" s="32" t="s">
        <v>17</v>
      </c>
      <c r="B26" s="33">
        <v>0</v>
      </c>
      <c r="C26" s="34">
        <v>0</v>
      </c>
      <c r="D26" s="34">
        <v>0</v>
      </c>
      <c r="E26" s="34">
        <v>0</v>
      </c>
      <c r="F26" s="33">
        <v>239</v>
      </c>
      <c r="G26" s="34">
        <v>38.5</v>
      </c>
      <c r="H26" s="34">
        <v>0</v>
      </c>
      <c r="I26" s="34">
        <v>1.9</v>
      </c>
      <c r="J26" s="33">
        <v>198.5</v>
      </c>
      <c r="K26" s="34">
        <v>1.1000000000000001</v>
      </c>
      <c r="L26" s="34">
        <v>0</v>
      </c>
      <c r="M26" s="35">
        <v>1.1000000000000001</v>
      </c>
      <c r="N26" s="33">
        <v>0</v>
      </c>
      <c r="O26" s="34">
        <v>0</v>
      </c>
      <c r="P26" s="34">
        <v>0</v>
      </c>
      <c r="Q26" s="34">
        <v>0</v>
      </c>
      <c r="R26" s="33">
        <v>0</v>
      </c>
      <c r="S26" s="34">
        <v>0</v>
      </c>
      <c r="T26" s="34">
        <v>0</v>
      </c>
      <c r="U26" s="34">
        <v>0</v>
      </c>
      <c r="V26" s="33">
        <v>0.6</v>
      </c>
      <c r="W26" s="34">
        <v>0</v>
      </c>
      <c r="X26" s="34">
        <v>0</v>
      </c>
      <c r="Y26" s="35">
        <v>0</v>
      </c>
    </row>
    <row r="27" spans="1:25" s="44" customFormat="1" x14ac:dyDescent="0.2">
      <c r="A27" s="45" t="s">
        <v>12</v>
      </c>
      <c r="B27" s="49">
        <f t="shared" ref="B27:Y27" si="2">SUM(B21:B26)</f>
        <v>5.7</v>
      </c>
      <c r="C27" s="50">
        <f t="shared" si="2"/>
        <v>0</v>
      </c>
      <c r="D27" s="50">
        <f t="shared" si="2"/>
        <v>0</v>
      </c>
      <c r="E27" s="50">
        <f t="shared" si="2"/>
        <v>0.1</v>
      </c>
      <c r="F27" s="49">
        <f t="shared" si="2"/>
        <v>2001.8</v>
      </c>
      <c r="G27" s="50">
        <f t="shared" si="2"/>
        <v>303.40000000000003</v>
      </c>
      <c r="H27" s="50">
        <f t="shared" si="2"/>
        <v>0</v>
      </c>
      <c r="I27" s="50">
        <f t="shared" si="2"/>
        <v>-310.70000000000005</v>
      </c>
      <c r="J27" s="49">
        <f t="shared" si="2"/>
        <v>2380.5</v>
      </c>
      <c r="K27" s="50">
        <f t="shared" si="2"/>
        <v>26.400000000000002</v>
      </c>
      <c r="L27" s="50">
        <f t="shared" si="2"/>
        <v>0</v>
      </c>
      <c r="M27" s="51">
        <f t="shared" si="2"/>
        <v>-40.099999999999994</v>
      </c>
      <c r="N27" s="49">
        <f t="shared" si="2"/>
        <v>0.9</v>
      </c>
      <c r="O27" s="50">
        <f t="shared" si="2"/>
        <v>0.1</v>
      </c>
      <c r="P27" s="50">
        <f t="shared" si="2"/>
        <v>0</v>
      </c>
      <c r="Q27" s="50">
        <f t="shared" si="2"/>
        <v>-2.4</v>
      </c>
      <c r="R27" s="49">
        <f t="shared" si="2"/>
        <v>39.299999999999997</v>
      </c>
      <c r="S27" s="50">
        <f t="shared" si="2"/>
        <v>20.3</v>
      </c>
      <c r="T27" s="50">
        <f t="shared" si="2"/>
        <v>0</v>
      </c>
      <c r="U27" s="50">
        <f t="shared" si="2"/>
        <v>4</v>
      </c>
      <c r="V27" s="49">
        <f t="shared" si="2"/>
        <v>121.7</v>
      </c>
      <c r="W27" s="50">
        <f t="shared" si="2"/>
        <v>7.7</v>
      </c>
      <c r="X27" s="50">
        <f t="shared" si="2"/>
        <v>0</v>
      </c>
      <c r="Y27" s="51">
        <f t="shared" si="2"/>
        <v>20</v>
      </c>
    </row>
    <row r="30" spans="1:25" s="44" customFormat="1" ht="15.75" x14ac:dyDescent="0.25">
      <c r="A30" s="43" t="s">
        <v>18</v>
      </c>
    </row>
    <row r="31" spans="1:25" x14ac:dyDescent="0.2">
      <c r="A31" s="9" t="s">
        <v>19</v>
      </c>
    </row>
    <row r="32" spans="1:25" x14ac:dyDescent="0.2">
      <c r="A32" s="9" t="s">
        <v>20</v>
      </c>
    </row>
    <row r="33" spans="1:13" x14ac:dyDescent="0.2">
      <c r="A33" s="9" t="s">
        <v>21</v>
      </c>
    </row>
    <row r="34" spans="1:13" x14ac:dyDescent="0.2">
      <c r="A34" s="52" t="s">
        <v>22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9" customWidth="1"/>
    <col min="2" max="2" width="7.5703125" style="9" bestFit="1" customWidth="1"/>
    <col min="3" max="3" width="6.42578125" style="9" bestFit="1" customWidth="1"/>
    <col min="4" max="4" width="9.7109375" style="9" bestFit="1" customWidth="1"/>
    <col min="5" max="5" width="6.28515625" style="9" bestFit="1" customWidth="1"/>
    <col min="6" max="6" width="7.5703125" style="9" bestFit="1" customWidth="1"/>
    <col min="7" max="7" width="6.42578125" style="9" bestFit="1" customWidth="1"/>
    <col min="8" max="8" width="9.7109375" style="9" bestFit="1" customWidth="1"/>
    <col min="9" max="9" width="6.28515625" style="9" bestFit="1" customWidth="1"/>
    <col min="10" max="10" width="7.5703125" style="9" bestFit="1" customWidth="1"/>
    <col min="11" max="11" width="6.42578125" style="9" bestFit="1" customWidth="1"/>
    <col min="12" max="12" width="9.7109375" style="9" bestFit="1" customWidth="1"/>
    <col min="13" max="13" width="6.28515625" style="9" bestFit="1" customWidth="1"/>
    <col min="14" max="14" width="7.5703125" style="9" bestFit="1" customWidth="1"/>
    <col min="15" max="15" width="6.42578125" style="9" bestFit="1" customWidth="1"/>
    <col min="16" max="16" width="9.7109375" style="9" bestFit="1" customWidth="1"/>
    <col min="17" max="17" width="6.28515625" style="9" bestFit="1" customWidth="1"/>
    <col min="18" max="18" width="7.5703125" style="9" bestFit="1" customWidth="1"/>
    <col min="19" max="19" width="6.42578125" style="9" bestFit="1" customWidth="1"/>
    <col min="20" max="20" width="9.7109375" style="9" bestFit="1" customWidth="1"/>
    <col min="21" max="21" width="6.28515625" style="9" bestFit="1" customWidth="1"/>
    <col min="22" max="22" width="7.5703125" style="9" bestFit="1" customWidth="1"/>
    <col min="23" max="23" width="6.42578125" style="9" bestFit="1" customWidth="1"/>
    <col min="24" max="24" width="9.7109375" style="9" bestFit="1" customWidth="1"/>
    <col min="25" max="25" width="6.28515625" style="9" bestFit="1" customWidth="1"/>
    <col min="26" max="16384" width="11.42578125" style="9"/>
  </cols>
  <sheetData>
    <row r="1" spans="1:13" s="39" customFormat="1" ht="27.75" x14ac:dyDescent="0.4">
      <c r="A1" s="36" t="s">
        <v>33</v>
      </c>
      <c r="B1" s="37"/>
      <c r="C1" s="38"/>
      <c r="D1" s="38"/>
      <c r="E1" s="38"/>
      <c r="F1" s="37"/>
      <c r="G1" s="38"/>
      <c r="H1" s="38"/>
      <c r="I1" s="38"/>
    </row>
    <row r="2" spans="1:13" s="39" customFormat="1" ht="18" x14ac:dyDescent="0.25">
      <c r="A2" s="40" t="s">
        <v>0</v>
      </c>
      <c r="B2" s="41"/>
      <c r="C2" s="42"/>
      <c r="D2" s="42"/>
      <c r="E2" s="42"/>
      <c r="F2" s="41"/>
      <c r="G2" s="42"/>
      <c r="H2" s="42"/>
      <c r="I2" s="42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62</v>
      </c>
      <c r="B5" s="2"/>
      <c r="C5" s="3"/>
      <c r="D5" s="3"/>
      <c r="E5" s="3"/>
    </row>
    <row r="6" spans="1:13" x14ac:dyDescent="0.2">
      <c r="A6" s="6" t="s">
        <v>34</v>
      </c>
      <c r="B6" s="7"/>
      <c r="C6" s="8"/>
      <c r="D6" s="8"/>
      <c r="E6" s="8"/>
    </row>
    <row r="8" spans="1:13" s="44" customFormat="1" ht="15.75" x14ac:dyDescent="0.25">
      <c r="A8" s="43" t="s">
        <v>56</v>
      </c>
    </row>
    <row r="9" spans="1:13" x14ac:dyDescent="0.2">
      <c r="B9" s="53" t="s">
        <v>10</v>
      </c>
      <c r="C9" s="54"/>
      <c r="D9" s="54"/>
      <c r="E9" s="54"/>
      <c r="F9" s="53" t="s">
        <v>11</v>
      </c>
      <c r="G9" s="54"/>
      <c r="H9" s="54"/>
      <c r="I9" s="54"/>
      <c r="J9" s="53" t="s">
        <v>12</v>
      </c>
      <c r="K9" s="54"/>
      <c r="L9" s="54"/>
      <c r="M9" s="55"/>
    </row>
    <row r="10" spans="1:13" s="44" customFormat="1" x14ac:dyDescent="0.2">
      <c r="A10" s="45" t="s">
        <v>5</v>
      </c>
      <c r="B10" s="46" t="s">
        <v>6</v>
      </c>
      <c r="C10" s="47" t="s">
        <v>7</v>
      </c>
      <c r="D10" s="47" t="s">
        <v>8</v>
      </c>
      <c r="E10" s="47" t="s">
        <v>9</v>
      </c>
      <c r="F10" s="46" t="s">
        <v>6</v>
      </c>
      <c r="G10" s="47" t="s">
        <v>7</v>
      </c>
      <c r="H10" s="47" t="s">
        <v>8</v>
      </c>
      <c r="I10" s="47" t="s">
        <v>9</v>
      </c>
      <c r="J10" s="46" t="s">
        <v>6</v>
      </c>
      <c r="K10" s="47" t="s">
        <v>7</v>
      </c>
      <c r="L10" s="47" t="s">
        <v>8</v>
      </c>
      <c r="M10" s="48" t="s">
        <v>9</v>
      </c>
    </row>
    <row r="11" spans="1:13" x14ac:dyDescent="0.2">
      <c r="A11" s="10" t="s">
        <v>2</v>
      </c>
      <c r="B11" s="11">
        <f>B27</f>
        <v>4.7</v>
      </c>
      <c r="C11" s="12">
        <f>C27</f>
        <v>0.6</v>
      </c>
      <c r="D11" s="12">
        <f>D27</f>
        <v>0</v>
      </c>
      <c r="E11" s="12">
        <f>E27</f>
        <v>-0.8</v>
      </c>
      <c r="F11" s="11">
        <f>N27</f>
        <v>0.3</v>
      </c>
      <c r="G11" s="12">
        <f>O27</f>
        <v>0</v>
      </c>
      <c r="H11" s="12">
        <f>P27</f>
        <v>0</v>
      </c>
      <c r="I11" s="12">
        <f>Q27</f>
        <v>0</v>
      </c>
      <c r="J11" s="13">
        <f>B11+F11</f>
        <v>5</v>
      </c>
      <c r="K11" s="14">
        <f t="shared" ref="K11:M13" si="0">C11+G11</f>
        <v>0.6</v>
      </c>
      <c r="L11" s="14">
        <f t="shared" si="0"/>
        <v>0</v>
      </c>
      <c r="M11" s="15">
        <f t="shared" si="0"/>
        <v>-0.8</v>
      </c>
    </row>
    <row r="12" spans="1:13" x14ac:dyDescent="0.2">
      <c r="A12" s="16" t="s">
        <v>3</v>
      </c>
      <c r="B12" s="17">
        <f>F27</f>
        <v>1558.8</v>
      </c>
      <c r="C12" s="18">
        <f>G27</f>
        <v>370</v>
      </c>
      <c r="D12" s="18">
        <f>H27</f>
        <v>0</v>
      </c>
      <c r="E12" s="18">
        <f>I27</f>
        <v>-64.099999999999994</v>
      </c>
      <c r="F12" s="17">
        <f>R27</f>
        <v>19.5</v>
      </c>
      <c r="G12" s="18">
        <f>S27</f>
        <v>33.299999999999997</v>
      </c>
      <c r="H12" s="18">
        <f>T27</f>
        <v>0</v>
      </c>
      <c r="I12" s="18">
        <f>U27</f>
        <v>-40.800000000000004</v>
      </c>
      <c r="J12" s="19">
        <f>B12+F12</f>
        <v>1578.3</v>
      </c>
      <c r="K12" s="20">
        <f t="shared" si="0"/>
        <v>403.3</v>
      </c>
      <c r="L12" s="20">
        <f t="shared" si="0"/>
        <v>0</v>
      </c>
      <c r="M12" s="21">
        <f t="shared" si="0"/>
        <v>-104.9</v>
      </c>
    </row>
    <row r="13" spans="1:13" x14ac:dyDescent="0.2">
      <c r="A13" s="22" t="s">
        <v>4</v>
      </c>
      <c r="B13" s="23">
        <f>J27</f>
        <v>3008.9</v>
      </c>
      <c r="C13" s="24">
        <f>K27</f>
        <v>33.799999999999997</v>
      </c>
      <c r="D13" s="24">
        <f>L27</f>
        <v>0</v>
      </c>
      <c r="E13" s="24">
        <f>M27</f>
        <v>44.6</v>
      </c>
      <c r="F13" s="23">
        <f>V27</f>
        <v>169.60000000000002</v>
      </c>
      <c r="G13" s="24">
        <f>W27</f>
        <v>20</v>
      </c>
      <c r="H13" s="24">
        <f>X27</f>
        <v>0</v>
      </c>
      <c r="I13" s="24">
        <f>Y27</f>
        <v>17.2</v>
      </c>
      <c r="J13" s="25">
        <f>B13+F13</f>
        <v>3178.5</v>
      </c>
      <c r="K13" s="26">
        <f t="shared" si="0"/>
        <v>53.8</v>
      </c>
      <c r="L13" s="26">
        <f t="shared" si="0"/>
        <v>0</v>
      </c>
      <c r="M13" s="27">
        <f t="shared" si="0"/>
        <v>61.8</v>
      </c>
    </row>
    <row r="14" spans="1:13" s="44" customFormat="1" x14ac:dyDescent="0.2">
      <c r="A14" s="45" t="s">
        <v>12</v>
      </c>
      <c r="B14" s="49">
        <f t="shared" ref="B14:M14" si="1">SUM(B11:B13)</f>
        <v>4572.3999999999996</v>
      </c>
      <c r="C14" s="50">
        <f t="shared" si="1"/>
        <v>404.40000000000003</v>
      </c>
      <c r="D14" s="50">
        <f t="shared" si="1"/>
        <v>0</v>
      </c>
      <c r="E14" s="50">
        <f t="shared" si="1"/>
        <v>-20.29999999999999</v>
      </c>
      <c r="F14" s="49">
        <f t="shared" si="1"/>
        <v>189.40000000000003</v>
      </c>
      <c r="G14" s="50">
        <f t="shared" si="1"/>
        <v>53.3</v>
      </c>
      <c r="H14" s="50">
        <f t="shared" si="1"/>
        <v>0</v>
      </c>
      <c r="I14" s="50">
        <f t="shared" si="1"/>
        <v>-23.600000000000005</v>
      </c>
      <c r="J14" s="49">
        <f t="shared" si="1"/>
        <v>4761.8</v>
      </c>
      <c r="K14" s="50">
        <f t="shared" si="1"/>
        <v>457.70000000000005</v>
      </c>
      <c r="L14" s="50">
        <f t="shared" si="1"/>
        <v>0</v>
      </c>
      <c r="M14" s="51">
        <f t="shared" si="1"/>
        <v>-43.900000000000006</v>
      </c>
    </row>
    <row r="17" spans="1:25" s="44" customFormat="1" ht="15.75" x14ac:dyDescent="0.25">
      <c r="A17" s="43" t="s">
        <v>57</v>
      </c>
    </row>
    <row r="18" spans="1:25" ht="15" x14ac:dyDescent="0.2">
      <c r="A18" s="28"/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11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3" t="s">
        <v>2</v>
      </c>
      <c r="C19" s="54"/>
      <c r="D19" s="54"/>
      <c r="E19" s="54"/>
      <c r="F19" s="53" t="s">
        <v>3</v>
      </c>
      <c r="G19" s="54"/>
      <c r="H19" s="54"/>
      <c r="I19" s="54"/>
      <c r="J19" s="53" t="s">
        <v>4</v>
      </c>
      <c r="K19" s="54"/>
      <c r="L19" s="54"/>
      <c r="M19" s="55"/>
      <c r="N19" s="53" t="s">
        <v>2</v>
      </c>
      <c r="O19" s="54"/>
      <c r="P19" s="54"/>
      <c r="Q19" s="54"/>
      <c r="R19" s="53" t="s">
        <v>3</v>
      </c>
      <c r="S19" s="54"/>
      <c r="T19" s="54"/>
      <c r="U19" s="54"/>
      <c r="V19" s="53" t="s">
        <v>4</v>
      </c>
      <c r="W19" s="54"/>
      <c r="X19" s="54"/>
      <c r="Y19" s="55"/>
    </row>
    <row r="20" spans="1:25" s="44" customFormat="1" x14ac:dyDescent="0.2">
      <c r="A20" s="45" t="s">
        <v>13</v>
      </c>
      <c r="B20" s="46" t="s">
        <v>6</v>
      </c>
      <c r="C20" s="47" t="s">
        <v>7</v>
      </c>
      <c r="D20" s="47" t="s">
        <v>8</v>
      </c>
      <c r="E20" s="47" t="s">
        <v>9</v>
      </c>
      <c r="F20" s="46" t="s">
        <v>6</v>
      </c>
      <c r="G20" s="47" t="s">
        <v>7</v>
      </c>
      <c r="H20" s="47" t="s">
        <v>8</v>
      </c>
      <c r="I20" s="47" t="s">
        <v>9</v>
      </c>
      <c r="J20" s="46" t="s">
        <v>6</v>
      </c>
      <c r="K20" s="47" t="s">
        <v>7</v>
      </c>
      <c r="L20" s="47" t="s">
        <v>8</v>
      </c>
      <c r="M20" s="48" t="s">
        <v>9</v>
      </c>
      <c r="N20" s="46" t="s">
        <v>6</v>
      </c>
      <c r="O20" s="47" t="s">
        <v>7</v>
      </c>
      <c r="P20" s="47" t="s">
        <v>8</v>
      </c>
      <c r="Q20" s="47" t="s">
        <v>9</v>
      </c>
      <c r="R20" s="46" t="s">
        <v>6</v>
      </c>
      <c r="S20" s="47" t="s">
        <v>7</v>
      </c>
      <c r="T20" s="47" t="s">
        <v>8</v>
      </c>
      <c r="U20" s="47" t="s">
        <v>9</v>
      </c>
      <c r="V20" s="46" t="s">
        <v>6</v>
      </c>
      <c r="W20" s="47" t="s">
        <v>7</v>
      </c>
      <c r="X20" s="47" t="s">
        <v>8</v>
      </c>
      <c r="Y20" s="48" t="s">
        <v>9</v>
      </c>
    </row>
    <row r="21" spans="1:25" x14ac:dyDescent="0.2">
      <c r="A21" s="10" t="s">
        <v>24</v>
      </c>
      <c r="B21" s="11">
        <v>0</v>
      </c>
      <c r="C21" s="12">
        <v>0</v>
      </c>
      <c r="D21" s="12">
        <v>0</v>
      </c>
      <c r="E21" s="12">
        <v>0</v>
      </c>
      <c r="F21" s="11">
        <v>325.8</v>
      </c>
      <c r="G21" s="12">
        <v>71.400000000000006</v>
      </c>
      <c r="H21" s="12">
        <v>0</v>
      </c>
      <c r="I21" s="12">
        <v>8.1</v>
      </c>
      <c r="J21" s="11">
        <v>495.3</v>
      </c>
      <c r="K21" s="12">
        <v>0</v>
      </c>
      <c r="L21" s="12">
        <v>0</v>
      </c>
      <c r="M21" s="29">
        <v>-17.5</v>
      </c>
      <c r="N21" s="11">
        <v>0</v>
      </c>
      <c r="O21" s="12">
        <v>0</v>
      </c>
      <c r="P21" s="12">
        <v>0</v>
      </c>
      <c r="Q21" s="12">
        <v>0</v>
      </c>
      <c r="R21" s="11">
        <v>0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29">
        <v>0</v>
      </c>
    </row>
    <row r="22" spans="1:25" x14ac:dyDescent="0.2">
      <c r="A22" s="22" t="s">
        <v>14</v>
      </c>
      <c r="B22" s="23">
        <v>3.2</v>
      </c>
      <c r="C22" s="24">
        <v>0</v>
      </c>
      <c r="D22" s="24">
        <v>0</v>
      </c>
      <c r="E22" s="24">
        <v>0</v>
      </c>
      <c r="F22" s="23">
        <v>207.1</v>
      </c>
      <c r="G22" s="24">
        <v>10.199999999999999</v>
      </c>
      <c r="H22" s="24">
        <v>0</v>
      </c>
      <c r="I22" s="24">
        <v>16.5</v>
      </c>
      <c r="J22" s="23">
        <v>453</v>
      </c>
      <c r="K22" s="24">
        <v>0</v>
      </c>
      <c r="L22" s="24">
        <v>0</v>
      </c>
      <c r="M22" s="30">
        <v>19.899999999999999</v>
      </c>
      <c r="N22" s="23">
        <v>0</v>
      </c>
      <c r="O22" s="24">
        <v>0</v>
      </c>
      <c r="P22" s="24">
        <v>0</v>
      </c>
      <c r="Q22" s="24">
        <v>0</v>
      </c>
      <c r="R22" s="23">
        <v>4.8</v>
      </c>
      <c r="S22" s="24">
        <v>19.5</v>
      </c>
      <c r="T22" s="24">
        <v>0</v>
      </c>
      <c r="U22" s="24">
        <v>-34</v>
      </c>
      <c r="V22" s="23">
        <v>0.9</v>
      </c>
      <c r="W22" s="24">
        <v>0</v>
      </c>
      <c r="X22" s="24">
        <v>0</v>
      </c>
      <c r="Y22" s="30">
        <v>0</v>
      </c>
    </row>
    <row r="23" spans="1:25" x14ac:dyDescent="0.2">
      <c r="A23" s="22" t="s">
        <v>15</v>
      </c>
      <c r="B23" s="23">
        <v>0</v>
      </c>
      <c r="C23" s="24">
        <v>0</v>
      </c>
      <c r="D23" s="31">
        <v>0</v>
      </c>
      <c r="E23" s="24">
        <v>0</v>
      </c>
      <c r="F23" s="23">
        <v>334.9</v>
      </c>
      <c r="G23" s="24">
        <v>53.2</v>
      </c>
      <c r="H23" s="24">
        <v>0</v>
      </c>
      <c r="I23" s="24">
        <v>-16.7</v>
      </c>
      <c r="J23" s="23">
        <v>349.7</v>
      </c>
      <c r="K23" s="24">
        <v>0.1</v>
      </c>
      <c r="L23" s="24">
        <v>0</v>
      </c>
      <c r="M23" s="30">
        <v>6.6</v>
      </c>
      <c r="N23" s="23">
        <v>0</v>
      </c>
      <c r="O23" s="24">
        <v>0</v>
      </c>
      <c r="P23" s="31">
        <v>0</v>
      </c>
      <c r="Q23" s="24">
        <v>0</v>
      </c>
      <c r="R23" s="23">
        <v>0.4</v>
      </c>
      <c r="S23" s="24">
        <v>0.2</v>
      </c>
      <c r="T23" s="24">
        <v>0</v>
      </c>
      <c r="U23" s="24">
        <v>-0.2</v>
      </c>
      <c r="V23" s="23">
        <v>0.1</v>
      </c>
      <c r="W23" s="24">
        <v>0</v>
      </c>
      <c r="X23" s="24">
        <v>0</v>
      </c>
      <c r="Y23" s="30">
        <v>0</v>
      </c>
    </row>
    <row r="24" spans="1:25" x14ac:dyDescent="0.2">
      <c r="A24" s="22" t="s">
        <v>16</v>
      </c>
      <c r="B24" s="23">
        <v>0.2</v>
      </c>
      <c r="C24" s="24">
        <v>0</v>
      </c>
      <c r="D24" s="24">
        <v>0</v>
      </c>
      <c r="E24" s="24">
        <v>0</v>
      </c>
      <c r="F24" s="23">
        <v>41.3</v>
      </c>
      <c r="G24" s="24">
        <v>43.8</v>
      </c>
      <c r="H24" s="24">
        <v>0</v>
      </c>
      <c r="I24" s="24">
        <v>2.2000000000000002</v>
      </c>
      <c r="J24" s="23">
        <v>609.29999999999995</v>
      </c>
      <c r="K24" s="24">
        <v>4.3</v>
      </c>
      <c r="L24" s="24">
        <v>0</v>
      </c>
      <c r="M24" s="30">
        <v>2.1</v>
      </c>
      <c r="N24" s="23">
        <v>0</v>
      </c>
      <c r="O24" s="24">
        <v>0</v>
      </c>
      <c r="P24" s="24">
        <v>0</v>
      </c>
      <c r="Q24" s="24">
        <v>0</v>
      </c>
      <c r="R24" s="23">
        <v>2.5</v>
      </c>
      <c r="S24" s="24">
        <v>0</v>
      </c>
      <c r="T24" s="24">
        <v>0</v>
      </c>
      <c r="U24" s="24">
        <v>-12.7</v>
      </c>
      <c r="V24" s="23">
        <v>35.799999999999997</v>
      </c>
      <c r="W24" s="24">
        <v>0</v>
      </c>
      <c r="X24" s="24">
        <v>0</v>
      </c>
      <c r="Y24" s="30">
        <v>0</v>
      </c>
    </row>
    <row r="25" spans="1:25" x14ac:dyDescent="0.2">
      <c r="A25" s="22" t="s">
        <v>25</v>
      </c>
      <c r="B25" s="23">
        <v>1.3</v>
      </c>
      <c r="C25" s="24">
        <v>0.6</v>
      </c>
      <c r="D25" s="24">
        <v>0</v>
      </c>
      <c r="E25" s="24">
        <v>-0.8</v>
      </c>
      <c r="F25" s="23">
        <v>413.5</v>
      </c>
      <c r="G25" s="24">
        <v>133.4</v>
      </c>
      <c r="H25" s="24">
        <v>0</v>
      </c>
      <c r="I25" s="24">
        <v>-85.2</v>
      </c>
      <c r="J25" s="23">
        <v>939.2</v>
      </c>
      <c r="K25" s="24">
        <v>25.1</v>
      </c>
      <c r="L25" s="24">
        <v>0</v>
      </c>
      <c r="M25" s="30">
        <v>33.4</v>
      </c>
      <c r="N25" s="23">
        <v>0.3</v>
      </c>
      <c r="O25" s="24">
        <v>0</v>
      </c>
      <c r="P25" s="24">
        <v>0</v>
      </c>
      <c r="Q25" s="24">
        <v>0</v>
      </c>
      <c r="R25" s="23">
        <v>11.8</v>
      </c>
      <c r="S25" s="24">
        <v>13.6</v>
      </c>
      <c r="T25" s="24">
        <v>0</v>
      </c>
      <c r="U25" s="24">
        <v>6.1</v>
      </c>
      <c r="V25" s="23">
        <v>132</v>
      </c>
      <c r="W25" s="24">
        <v>20</v>
      </c>
      <c r="X25" s="24">
        <v>0</v>
      </c>
      <c r="Y25" s="30">
        <v>17.2</v>
      </c>
    </row>
    <row r="26" spans="1:25" x14ac:dyDescent="0.2">
      <c r="A26" s="32" t="s">
        <v>17</v>
      </c>
      <c r="B26" s="33">
        <v>0</v>
      </c>
      <c r="C26" s="34">
        <v>0</v>
      </c>
      <c r="D26" s="34">
        <v>0</v>
      </c>
      <c r="E26" s="34">
        <v>0</v>
      </c>
      <c r="F26" s="33">
        <v>236.2</v>
      </c>
      <c r="G26" s="34">
        <v>58</v>
      </c>
      <c r="H26" s="34">
        <v>0</v>
      </c>
      <c r="I26" s="34">
        <v>11</v>
      </c>
      <c r="J26" s="33">
        <v>162.4</v>
      </c>
      <c r="K26" s="34">
        <v>4.3</v>
      </c>
      <c r="L26" s="34">
        <v>0</v>
      </c>
      <c r="M26" s="35">
        <v>0.1</v>
      </c>
      <c r="N26" s="33">
        <v>0</v>
      </c>
      <c r="O26" s="34">
        <v>0</v>
      </c>
      <c r="P26" s="34">
        <v>0</v>
      </c>
      <c r="Q26" s="34">
        <v>0</v>
      </c>
      <c r="R26" s="33">
        <v>0</v>
      </c>
      <c r="S26" s="34">
        <v>0</v>
      </c>
      <c r="T26" s="34">
        <v>0</v>
      </c>
      <c r="U26" s="34">
        <v>0</v>
      </c>
      <c r="V26" s="33">
        <v>0.8</v>
      </c>
      <c r="W26" s="34">
        <v>0</v>
      </c>
      <c r="X26" s="34">
        <v>0</v>
      </c>
      <c r="Y26" s="35">
        <v>0</v>
      </c>
    </row>
    <row r="27" spans="1:25" s="44" customFormat="1" x14ac:dyDescent="0.2">
      <c r="A27" s="45" t="s">
        <v>12</v>
      </c>
      <c r="B27" s="49">
        <f t="shared" ref="B27:Y27" si="2">SUM(B21:B26)</f>
        <v>4.7</v>
      </c>
      <c r="C27" s="50">
        <f t="shared" si="2"/>
        <v>0.6</v>
      </c>
      <c r="D27" s="50">
        <f t="shared" si="2"/>
        <v>0</v>
      </c>
      <c r="E27" s="50">
        <f t="shared" si="2"/>
        <v>-0.8</v>
      </c>
      <c r="F27" s="49">
        <f t="shared" si="2"/>
        <v>1558.8</v>
      </c>
      <c r="G27" s="50">
        <f t="shared" si="2"/>
        <v>370</v>
      </c>
      <c r="H27" s="50">
        <f t="shared" si="2"/>
        <v>0</v>
      </c>
      <c r="I27" s="50">
        <f t="shared" si="2"/>
        <v>-64.099999999999994</v>
      </c>
      <c r="J27" s="49">
        <f t="shared" si="2"/>
        <v>3008.9</v>
      </c>
      <c r="K27" s="50">
        <f t="shared" si="2"/>
        <v>33.799999999999997</v>
      </c>
      <c r="L27" s="50">
        <f t="shared" si="2"/>
        <v>0</v>
      </c>
      <c r="M27" s="51">
        <f t="shared" si="2"/>
        <v>44.6</v>
      </c>
      <c r="N27" s="49">
        <f t="shared" si="2"/>
        <v>0.3</v>
      </c>
      <c r="O27" s="50">
        <f t="shared" si="2"/>
        <v>0</v>
      </c>
      <c r="P27" s="50">
        <f t="shared" si="2"/>
        <v>0</v>
      </c>
      <c r="Q27" s="50">
        <f t="shared" si="2"/>
        <v>0</v>
      </c>
      <c r="R27" s="49">
        <f t="shared" si="2"/>
        <v>19.5</v>
      </c>
      <c r="S27" s="50">
        <f t="shared" si="2"/>
        <v>33.299999999999997</v>
      </c>
      <c r="T27" s="50">
        <f t="shared" si="2"/>
        <v>0</v>
      </c>
      <c r="U27" s="50">
        <f t="shared" si="2"/>
        <v>-40.800000000000004</v>
      </c>
      <c r="V27" s="49">
        <f t="shared" si="2"/>
        <v>169.60000000000002</v>
      </c>
      <c r="W27" s="50">
        <f t="shared" si="2"/>
        <v>20</v>
      </c>
      <c r="X27" s="50">
        <f t="shared" si="2"/>
        <v>0</v>
      </c>
      <c r="Y27" s="51">
        <f t="shared" si="2"/>
        <v>17.2</v>
      </c>
    </row>
    <row r="30" spans="1:25" s="44" customFormat="1" ht="15.75" x14ac:dyDescent="0.25">
      <c r="A30" s="43" t="s">
        <v>18</v>
      </c>
    </row>
    <row r="31" spans="1:25" x14ac:dyDescent="0.2">
      <c r="A31" s="9" t="s">
        <v>19</v>
      </c>
    </row>
    <row r="32" spans="1:25" x14ac:dyDescent="0.2">
      <c r="A32" s="9" t="s">
        <v>20</v>
      </c>
    </row>
    <row r="33" spans="1:13" x14ac:dyDescent="0.2">
      <c r="A33" s="9" t="s">
        <v>21</v>
      </c>
    </row>
    <row r="34" spans="1:13" x14ac:dyDescent="0.2">
      <c r="A34" s="52" t="s">
        <v>22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B18" sqref="B18:M18"/>
    </sheetView>
  </sheetViews>
  <sheetFormatPr baseColWidth="10" defaultRowHeight="12.75" x14ac:dyDescent="0.2"/>
  <cols>
    <col min="1" max="1" width="19.42578125" style="9" customWidth="1"/>
    <col min="2" max="2" width="7.5703125" style="9" bestFit="1" customWidth="1"/>
    <col min="3" max="3" width="6.42578125" style="9" bestFit="1" customWidth="1"/>
    <col min="4" max="4" width="9.7109375" style="9" bestFit="1" customWidth="1"/>
    <col min="5" max="5" width="6.28515625" style="9" bestFit="1" customWidth="1"/>
    <col min="6" max="6" width="7.5703125" style="9" bestFit="1" customWidth="1"/>
    <col min="7" max="7" width="6.42578125" style="9" bestFit="1" customWidth="1"/>
    <col min="8" max="8" width="9.7109375" style="9" bestFit="1" customWidth="1"/>
    <col min="9" max="9" width="6.28515625" style="9" bestFit="1" customWidth="1"/>
    <col min="10" max="10" width="7.5703125" style="9" bestFit="1" customWidth="1"/>
    <col min="11" max="11" width="6.42578125" style="9" bestFit="1" customWidth="1"/>
    <col min="12" max="12" width="9.7109375" style="9" bestFit="1" customWidth="1"/>
    <col min="13" max="13" width="6.28515625" style="9" bestFit="1" customWidth="1"/>
    <col min="14" max="14" width="7.5703125" style="9" bestFit="1" customWidth="1"/>
    <col min="15" max="15" width="6.42578125" style="9" bestFit="1" customWidth="1"/>
    <col min="16" max="16" width="9.7109375" style="9" bestFit="1" customWidth="1"/>
    <col min="17" max="17" width="6.28515625" style="9" bestFit="1" customWidth="1"/>
    <col min="18" max="18" width="7.5703125" style="9" bestFit="1" customWidth="1"/>
    <col min="19" max="19" width="6.42578125" style="9" bestFit="1" customWidth="1"/>
    <col min="20" max="20" width="9.7109375" style="9" bestFit="1" customWidth="1"/>
    <col min="21" max="21" width="6.28515625" style="9" bestFit="1" customWidth="1"/>
    <col min="22" max="22" width="7.5703125" style="9" bestFit="1" customWidth="1"/>
    <col min="23" max="23" width="6.42578125" style="9" bestFit="1" customWidth="1"/>
    <col min="24" max="24" width="9.7109375" style="9" bestFit="1" customWidth="1"/>
    <col min="25" max="25" width="6.28515625" style="9" bestFit="1" customWidth="1"/>
    <col min="26" max="16384" width="11.42578125" style="9"/>
  </cols>
  <sheetData>
    <row r="1" spans="1:13" s="39" customFormat="1" ht="27.75" x14ac:dyDescent="0.4">
      <c r="A1" s="36" t="s">
        <v>33</v>
      </c>
      <c r="B1" s="37"/>
      <c r="C1" s="38"/>
      <c r="D1" s="38"/>
      <c r="E1" s="38"/>
      <c r="F1" s="37"/>
      <c r="G1" s="38"/>
      <c r="H1" s="38"/>
      <c r="I1" s="38"/>
    </row>
    <row r="2" spans="1:13" s="39" customFormat="1" ht="18" x14ac:dyDescent="0.25">
      <c r="A2" s="40" t="s">
        <v>0</v>
      </c>
      <c r="B2" s="41"/>
      <c r="C2" s="42"/>
      <c r="D2" s="42"/>
      <c r="E2" s="42"/>
      <c r="F2" s="41"/>
      <c r="G2" s="42"/>
      <c r="H2" s="42"/>
      <c r="I2" s="42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40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44" customFormat="1" ht="15.75" x14ac:dyDescent="0.25">
      <c r="A8" s="43" t="s">
        <v>27</v>
      </c>
    </row>
    <row r="9" spans="1:13" x14ac:dyDescent="0.2">
      <c r="B9" s="53" t="s">
        <v>10</v>
      </c>
      <c r="C9" s="54"/>
      <c r="D9" s="54"/>
      <c r="E9" s="54"/>
      <c r="F9" s="53" t="s">
        <v>11</v>
      </c>
      <c r="G9" s="54"/>
      <c r="H9" s="54"/>
      <c r="I9" s="54"/>
      <c r="J9" s="53" t="s">
        <v>12</v>
      </c>
      <c r="K9" s="54"/>
      <c r="L9" s="54"/>
      <c r="M9" s="55"/>
    </row>
    <row r="10" spans="1:13" s="44" customFormat="1" x14ac:dyDescent="0.2">
      <c r="A10" s="45" t="s">
        <v>5</v>
      </c>
      <c r="B10" s="46" t="s">
        <v>6</v>
      </c>
      <c r="C10" s="47" t="s">
        <v>7</v>
      </c>
      <c r="D10" s="47" t="s">
        <v>8</v>
      </c>
      <c r="E10" s="47" t="s">
        <v>9</v>
      </c>
      <c r="F10" s="46" t="s">
        <v>6</v>
      </c>
      <c r="G10" s="47" t="s">
        <v>7</v>
      </c>
      <c r="H10" s="47" t="s">
        <v>8</v>
      </c>
      <c r="I10" s="47" t="s">
        <v>9</v>
      </c>
      <c r="J10" s="46" t="s">
        <v>6</v>
      </c>
      <c r="K10" s="47" t="s">
        <v>7</v>
      </c>
      <c r="L10" s="47" t="s">
        <v>8</v>
      </c>
      <c r="M10" s="48" t="s">
        <v>9</v>
      </c>
    </row>
    <row r="11" spans="1:13" x14ac:dyDescent="0.2">
      <c r="A11" s="10" t="s">
        <v>2</v>
      </c>
      <c r="B11" s="11">
        <f>B27</f>
        <v>1011.486</v>
      </c>
      <c r="C11" s="12">
        <f>C27</f>
        <v>172.268</v>
      </c>
      <c r="D11" s="12">
        <f>D27</f>
        <v>0</v>
      </c>
      <c r="E11" s="12">
        <f>E27</f>
        <v>-98.79</v>
      </c>
      <c r="F11" s="11">
        <f>N27</f>
        <v>4.5279999999999996</v>
      </c>
      <c r="G11" s="12">
        <f>O27</f>
        <v>5.3650000000000002</v>
      </c>
      <c r="H11" s="12">
        <f>P27</f>
        <v>0</v>
      </c>
      <c r="I11" s="12">
        <f>Q27</f>
        <v>22.023999999999997</v>
      </c>
      <c r="J11" s="13">
        <f>B11+F11</f>
        <v>1016.014</v>
      </c>
      <c r="K11" s="14">
        <f t="shared" ref="K11:M13" si="0">C11+G11</f>
        <v>177.63300000000001</v>
      </c>
      <c r="L11" s="14">
        <f t="shared" si="0"/>
        <v>0</v>
      </c>
      <c r="M11" s="15">
        <f t="shared" si="0"/>
        <v>-76.766000000000005</v>
      </c>
    </row>
    <row r="12" spans="1:13" x14ac:dyDescent="0.2">
      <c r="A12" s="16" t="s">
        <v>3</v>
      </c>
      <c r="B12" s="17">
        <f>F27</f>
        <v>2845.9929999999999</v>
      </c>
      <c r="C12" s="18">
        <f>G27</f>
        <v>23.018000000000001</v>
      </c>
      <c r="D12" s="18">
        <f>H27</f>
        <v>0</v>
      </c>
      <c r="E12" s="18">
        <f>I27</f>
        <v>432.03300000000002</v>
      </c>
      <c r="F12" s="17">
        <f>R27</f>
        <v>225.947</v>
      </c>
      <c r="G12" s="18">
        <f>S27</f>
        <v>12.007999999999999</v>
      </c>
      <c r="H12" s="18">
        <f>T27</f>
        <v>0</v>
      </c>
      <c r="I12" s="18">
        <f>U27</f>
        <v>17.821999999999999</v>
      </c>
      <c r="J12" s="19">
        <f>B12+F12</f>
        <v>3071.94</v>
      </c>
      <c r="K12" s="20">
        <f t="shared" si="0"/>
        <v>35.025999999999996</v>
      </c>
      <c r="L12" s="20">
        <f t="shared" si="0"/>
        <v>0</v>
      </c>
      <c r="M12" s="21">
        <f t="shared" si="0"/>
        <v>449.85500000000002</v>
      </c>
    </row>
    <row r="13" spans="1:13" x14ac:dyDescent="0.2">
      <c r="A13" s="22" t="s">
        <v>4</v>
      </c>
      <c r="B13" s="23">
        <f>J27</f>
        <v>415.38</v>
      </c>
      <c r="C13" s="24">
        <f>K27</f>
        <v>0</v>
      </c>
      <c r="D13" s="24">
        <f>L27</f>
        <v>0</v>
      </c>
      <c r="E13" s="24">
        <f>M27</f>
        <v>0.66800000000000004</v>
      </c>
      <c r="F13" s="23">
        <f>V27</f>
        <v>9.6539999999999999</v>
      </c>
      <c r="G13" s="24">
        <f>W27</f>
        <v>0</v>
      </c>
      <c r="H13" s="24">
        <f>X27</f>
        <v>0</v>
      </c>
      <c r="I13" s="24">
        <f>Y27</f>
        <v>0</v>
      </c>
      <c r="J13" s="25">
        <f>B13+F13</f>
        <v>425.03399999999999</v>
      </c>
      <c r="K13" s="26">
        <f t="shared" si="0"/>
        <v>0</v>
      </c>
      <c r="L13" s="26">
        <f t="shared" si="0"/>
        <v>0</v>
      </c>
      <c r="M13" s="27">
        <f t="shared" si="0"/>
        <v>0.66800000000000004</v>
      </c>
    </row>
    <row r="14" spans="1:13" s="44" customFormat="1" x14ac:dyDescent="0.2">
      <c r="A14" s="45" t="s">
        <v>12</v>
      </c>
      <c r="B14" s="49">
        <f t="shared" ref="B14:M14" si="1">SUM(B11:B13)</f>
        <v>4272.8589999999995</v>
      </c>
      <c r="C14" s="50">
        <f t="shared" si="1"/>
        <v>195.286</v>
      </c>
      <c r="D14" s="50">
        <f t="shared" si="1"/>
        <v>0</v>
      </c>
      <c r="E14" s="50">
        <f t="shared" si="1"/>
        <v>333.911</v>
      </c>
      <c r="F14" s="49">
        <f t="shared" si="1"/>
        <v>240.12899999999999</v>
      </c>
      <c r="G14" s="50">
        <f t="shared" si="1"/>
        <v>17.372999999999998</v>
      </c>
      <c r="H14" s="50">
        <f t="shared" si="1"/>
        <v>0</v>
      </c>
      <c r="I14" s="50">
        <f t="shared" si="1"/>
        <v>39.845999999999997</v>
      </c>
      <c r="J14" s="49">
        <f t="shared" si="1"/>
        <v>4512.9880000000003</v>
      </c>
      <c r="K14" s="50">
        <f t="shared" si="1"/>
        <v>212.65899999999999</v>
      </c>
      <c r="L14" s="50">
        <f t="shared" si="1"/>
        <v>0</v>
      </c>
      <c r="M14" s="51">
        <f t="shared" si="1"/>
        <v>373.75700000000001</v>
      </c>
    </row>
    <row r="17" spans="1:25" s="44" customFormat="1" ht="15.75" x14ac:dyDescent="0.25">
      <c r="A17" s="43" t="s">
        <v>28</v>
      </c>
    </row>
    <row r="18" spans="1:25" ht="15" x14ac:dyDescent="0.2">
      <c r="A18" s="28"/>
      <c r="B18" s="59" t="s">
        <v>10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56" t="s">
        <v>11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3" t="s">
        <v>2</v>
      </c>
      <c r="C19" s="54"/>
      <c r="D19" s="54"/>
      <c r="E19" s="54"/>
      <c r="F19" s="53" t="s">
        <v>3</v>
      </c>
      <c r="G19" s="54"/>
      <c r="H19" s="54"/>
      <c r="I19" s="54"/>
      <c r="J19" s="53" t="s">
        <v>4</v>
      </c>
      <c r="K19" s="54"/>
      <c r="L19" s="54"/>
      <c r="M19" s="55"/>
      <c r="N19" s="53" t="s">
        <v>2</v>
      </c>
      <c r="O19" s="54"/>
      <c r="P19" s="54"/>
      <c r="Q19" s="54"/>
      <c r="R19" s="53" t="s">
        <v>3</v>
      </c>
      <c r="S19" s="54"/>
      <c r="T19" s="54"/>
      <c r="U19" s="54"/>
      <c r="V19" s="53" t="s">
        <v>4</v>
      </c>
      <c r="W19" s="54"/>
      <c r="X19" s="54"/>
      <c r="Y19" s="55"/>
    </row>
    <row r="20" spans="1:25" s="44" customFormat="1" x14ac:dyDescent="0.2">
      <c r="A20" s="45" t="s">
        <v>13</v>
      </c>
      <c r="B20" s="46" t="s">
        <v>6</v>
      </c>
      <c r="C20" s="47" t="s">
        <v>7</v>
      </c>
      <c r="D20" s="47" t="s">
        <v>8</v>
      </c>
      <c r="E20" s="47" t="s">
        <v>9</v>
      </c>
      <c r="F20" s="46" t="s">
        <v>6</v>
      </c>
      <c r="G20" s="47" t="s">
        <v>7</v>
      </c>
      <c r="H20" s="47" t="s">
        <v>8</v>
      </c>
      <c r="I20" s="47" t="s">
        <v>9</v>
      </c>
      <c r="J20" s="46" t="s">
        <v>6</v>
      </c>
      <c r="K20" s="47" t="s">
        <v>7</v>
      </c>
      <c r="L20" s="47" t="s">
        <v>8</v>
      </c>
      <c r="M20" s="48" t="s">
        <v>9</v>
      </c>
      <c r="N20" s="46" t="s">
        <v>6</v>
      </c>
      <c r="O20" s="47" t="s">
        <v>7</v>
      </c>
      <c r="P20" s="47" t="s">
        <v>8</v>
      </c>
      <c r="Q20" s="47" t="s">
        <v>9</v>
      </c>
      <c r="R20" s="46" t="s">
        <v>6</v>
      </c>
      <c r="S20" s="47" t="s">
        <v>7</v>
      </c>
      <c r="T20" s="47" t="s">
        <v>8</v>
      </c>
      <c r="U20" s="47" t="s">
        <v>9</v>
      </c>
      <c r="V20" s="46" t="s">
        <v>6</v>
      </c>
      <c r="W20" s="47" t="s">
        <v>7</v>
      </c>
      <c r="X20" s="47" t="s">
        <v>8</v>
      </c>
      <c r="Y20" s="48" t="s">
        <v>9</v>
      </c>
    </row>
    <row r="21" spans="1:25" x14ac:dyDescent="0.2">
      <c r="A21" s="10" t="s">
        <v>24</v>
      </c>
      <c r="B21" s="11">
        <v>391.54199999999997</v>
      </c>
      <c r="C21" s="12">
        <v>35.305</v>
      </c>
      <c r="D21" s="12">
        <v>0</v>
      </c>
      <c r="E21" s="12">
        <v>-34.119999999999997</v>
      </c>
      <c r="F21" s="11">
        <v>642.154</v>
      </c>
      <c r="G21" s="12">
        <v>0</v>
      </c>
      <c r="H21" s="12">
        <v>0</v>
      </c>
      <c r="I21" s="12">
        <v>241.41900000000001</v>
      </c>
      <c r="J21" s="11">
        <v>181.28899999999999</v>
      </c>
      <c r="K21" s="12">
        <v>0</v>
      </c>
      <c r="L21" s="12">
        <v>0</v>
      </c>
      <c r="M21" s="29">
        <v>0.40400000000000003</v>
      </c>
      <c r="N21" s="11">
        <v>0</v>
      </c>
      <c r="O21" s="12">
        <v>0</v>
      </c>
      <c r="P21" s="12">
        <v>0</v>
      </c>
      <c r="Q21" s="12">
        <v>0</v>
      </c>
      <c r="R21" s="11">
        <v>0.72699999999999998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29">
        <v>0</v>
      </c>
    </row>
    <row r="22" spans="1:25" x14ac:dyDescent="0.2">
      <c r="A22" s="22" t="s">
        <v>14</v>
      </c>
      <c r="B22" s="23">
        <v>147.52600000000001</v>
      </c>
      <c r="C22" s="24">
        <v>9.9559999999999995</v>
      </c>
      <c r="D22" s="24">
        <v>0</v>
      </c>
      <c r="E22" s="24">
        <v>61.470999999999997</v>
      </c>
      <c r="F22" s="23">
        <v>432.48899999999998</v>
      </c>
      <c r="G22" s="24">
        <v>0.439</v>
      </c>
      <c r="H22" s="24">
        <v>0</v>
      </c>
      <c r="I22" s="24">
        <v>43.061</v>
      </c>
      <c r="J22" s="23">
        <v>20.776</v>
      </c>
      <c r="K22" s="24">
        <v>0</v>
      </c>
      <c r="L22" s="24">
        <v>0</v>
      </c>
      <c r="M22" s="30">
        <v>0</v>
      </c>
      <c r="N22" s="23">
        <v>0.189</v>
      </c>
      <c r="O22" s="24">
        <v>0</v>
      </c>
      <c r="P22" s="24">
        <v>0</v>
      </c>
      <c r="Q22" s="24">
        <v>0.316</v>
      </c>
      <c r="R22" s="23">
        <v>33.676000000000002</v>
      </c>
      <c r="S22" s="24">
        <v>0</v>
      </c>
      <c r="T22" s="24">
        <v>0</v>
      </c>
      <c r="U22" s="24">
        <v>0</v>
      </c>
      <c r="V22" s="23">
        <v>0</v>
      </c>
      <c r="W22" s="24">
        <v>0</v>
      </c>
      <c r="X22" s="24">
        <v>0</v>
      </c>
      <c r="Y22" s="30">
        <v>0</v>
      </c>
    </row>
    <row r="23" spans="1:25" x14ac:dyDescent="0.2">
      <c r="A23" s="22" t="s">
        <v>15</v>
      </c>
      <c r="B23" s="23">
        <v>148.33500000000001</v>
      </c>
      <c r="C23" s="24">
        <v>6.0339999999999998</v>
      </c>
      <c r="D23" s="31">
        <v>0</v>
      </c>
      <c r="E23" s="24">
        <v>-58.408000000000001</v>
      </c>
      <c r="F23" s="23">
        <v>795.399</v>
      </c>
      <c r="G23" s="24">
        <v>2.2109999999999999</v>
      </c>
      <c r="H23" s="24">
        <v>0</v>
      </c>
      <c r="I23" s="24">
        <v>11.864000000000001</v>
      </c>
      <c r="J23" s="23">
        <v>61.274999999999999</v>
      </c>
      <c r="K23" s="24">
        <v>0</v>
      </c>
      <c r="L23" s="24">
        <v>0</v>
      </c>
      <c r="M23" s="30">
        <v>0.246</v>
      </c>
      <c r="N23" s="23">
        <v>0.83799999999999997</v>
      </c>
      <c r="O23" s="24">
        <v>0.16400000000000001</v>
      </c>
      <c r="P23" s="31">
        <v>0</v>
      </c>
      <c r="Q23" s="24">
        <v>-9.3919999999999995</v>
      </c>
      <c r="R23" s="23">
        <v>8.0250000000000004</v>
      </c>
      <c r="S23" s="24">
        <v>0</v>
      </c>
      <c r="T23" s="24">
        <v>0</v>
      </c>
      <c r="U23" s="24">
        <v>6.6000000000000003E-2</v>
      </c>
      <c r="V23" s="23">
        <v>0</v>
      </c>
      <c r="W23" s="24">
        <v>0</v>
      </c>
      <c r="X23" s="24">
        <v>0</v>
      </c>
      <c r="Y23" s="30">
        <v>0</v>
      </c>
    </row>
    <row r="24" spans="1:25" x14ac:dyDescent="0.2">
      <c r="A24" s="22" t="s">
        <v>16</v>
      </c>
      <c r="B24" s="23">
        <v>47.05</v>
      </c>
      <c r="C24" s="24">
        <v>33.613999999999997</v>
      </c>
      <c r="D24" s="24">
        <v>0</v>
      </c>
      <c r="E24" s="24">
        <v>3.68</v>
      </c>
      <c r="F24" s="23">
        <v>36.430999999999997</v>
      </c>
      <c r="G24" s="24">
        <v>2.681</v>
      </c>
      <c r="H24" s="24">
        <v>0</v>
      </c>
      <c r="I24" s="24">
        <v>108.992</v>
      </c>
      <c r="J24" s="23">
        <v>147.14400000000001</v>
      </c>
      <c r="K24" s="24">
        <v>0</v>
      </c>
      <c r="L24" s="24">
        <v>0</v>
      </c>
      <c r="M24" s="30">
        <v>1.7999999999999999E-2</v>
      </c>
      <c r="N24" s="23">
        <v>0.73699999999999999</v>
      </c>
      <c r="O24" s="24">
        <v>0.20899999999999999</v>
      </c>
      <c r="P24" s="24">
        <v>0</v>
      </c>
      <c r="Q24" s="24">
        <v>-6.7460000000000004</v>
      </c>
      <c r="R24" s="23">
        <v>18.885000000000002</v>
      </c>
      <c r="S24" s="24">
        <v>0</v>
      </c>
      <c r="T24" s="24">
        <v>0</v>
      </c>
      <c r="U24" s="24">
        <v>0</v>
      </c>
      <c r="V24" s="23">
        <v>0</v>
      </c>
      <c r="W24" s="24">
        <v>0</v>
      </c>
      <c r="X24" s="24">
        <v>0</v>
      </c>
      <c r="Y24" s="30">
        <v>0</v>
      </c>
    </row>
    <row r="25" spans="1:25" x14ac:dyDescent="0.2">
      <c r="A25" s="22" t="s">
        <v>25</v>
      </c>
      <c r="B25" s="23">
        <v>195.66900000000001</v>
      </c>
      <c r="C25" s="24">
        <v>74.763999999999996</v>
      </c>
      <c r="D25" s="24">
        <v>0</v>
      </c>
      <c r="E25" s="24">
        <v>-61.124000000000002</v>
      </c>
      <c r="F25" s="23">
        <v>771.41499999999996</v>
      </c>
      <c r="G25" s="24">
        <v>17.105</v>
      </c>
      <c r="H25" s="24">
        <v>0</v>
      </c>
      <c r="I25" s="24">
        <v>25.347000000000001</v>
      </c>
      <c r="J25" s="23">
        <v>4.8959999999999999</v>
      </c>
      <c r="K25" s="24">
        <v>0</v>
      </c>
      <c r="L25" s="24">
        <v>0</v>
      </c>
      <c r="M25" s="30">
        <v>0</v>
      </c>
      <c r="N25" s="23">
        <v>2.7639999999999998</v>
      </c>
      <c r="O25" s="24">
        <v>4.992</v>
      </c>
      <c r="P25" s="24">
        <v>0</v>
      </c>
      <c r="Q25" s="24">
        <v>37.845999999999997</v>
      </c>
      <c r="R25" s="23">
        <v>164.63399999999999</v>
      </c>
      <c r="S25" s="24">
        <v>12.007999999999999</v>
      </c>
      <c r="T25" s="24">
        <v>0</v>
      </c>
      <c r="U25" s="24">
        <v>17.756</v>
      </c>
      <c r="V25" s="23">
        <v>9.6539999999999999</v>
      </c>
      <c r="W25" s="24">
        <v>0</v>
      </c>
      <c r="X25" s="24">
        <v>0</v>
      </c>
      <c r="Y25" s="30">
        <v>0</v>
      </c>
    </row>
    <row r="26" spans="1:25" x14ac:dyDescent="0.2">
      <c r="A26" s="32" t="s">
        <v>17</v>
      </c>
      <c r="B26" s="33">
        <v>81.364000000000004</v>
      </c>
      <c r="C26" s="34">
        <v>12.595000000000001</v>
      </c>
      <c r="D26" s="34">
        <v>0</v>
      </c>
      <c r="E26" s="34">
        <v>-10.289</v>
      </c>
      <c r="F26" s="33">
        <v>168.10499999999999</v>
      </c>
      <c r="G26" s="34">
        <v>0.58199999999999996</v>
      </c>
      <c r="H26" s="34">
        <v>0</v>
      </c>
      <c r="I26" s="34">
        <v>1.35</v>
      </c>
      <c r="J26" s="33">
        <v>0</v>
      </c>
      <c r="K26" s="34">
        <v>0</v>
      </c>
      <c r="L26" s="34">
        <v>0</v>
      </c>
      <c r="M26" s="35">
        <v>0</v>
      </c>
      <c r="N26" s="33">
        <v>0</v>
      </c>
      <c r="O26" s="34">
        <v>0</v>
      </c>
      <c r="P26" s="34">
        <v>0</v>
      </c>
      <c r="Q26" s="34">
        <v>0</v>
      </c>
      <c r="R26" s="33">
        <v>0</v>
      </c>
      <c r="S26" s="34">
        <v>0</v>
      </c>
      <c r="T26" s="34">
        <v>0</v>
      </c>
      <c r="U26" s="34">
        <v>0</v>
      </c>
      <c r="V26" s="33">
        <v>0</v>
      </c>
      <c r="W26" s="34">
        <v>0</v>
      </c>
      <c r="X26" s="34">
        <v>0</v>
      </c>
      <c r="Y26" s="35">
        <v>0</v>
      </c>
    </row>
    <row r="27" spans="1:25" s="44" customFormat="1" x14ac:dyDescent="0.2">
      <c r="A27" s="45" t="s">
        <v>12</v>
      </c>
      <c r="B27" s="49">
        <f t="shared" ref="B27:Y27" si="2">SUM(B21:B26)</f>
        <v>1011.486</v>
      </c>
      <c r="C27" s="50">
        <f t="shared" si="2"/>
        <v>172.268</v>
      </c>
      <c r="D27" s="50">
        <f t="shared" si="2"/>
        <v>0</v>
      </c>
      <c r="E27" s="50">
        <f t="shared" si="2"/>
        <v>-98.79</v>
      </c>
      <c r="F27" s="49">
        <f t="shared" si="2"/>
        <v>2845.9929999999999</v>
      </c>
      <c r="G27" s="50">
        <f t="shared" si="2"/>
        <v>23.018000000000001</v>
      </c>
      <c r="H27" s="50">
        <f t="shared" si="2"/>
        <v>0</v>
      </c>
      <c r="I27" s="50">
        <f t="shared" si="2"/>
        <v>432.03300000000002</v>
      </c>
      <c r="J27" s="49">
        <f t="shared" si="2"/>
        <v>415.38</v>
      </c>
      <c r="K27" s="50">
        <f t="shared" si="2"/>
        <v>0</v>
      </c>
      <c r="L27" s="50">
        <f t="shared" si="2"/>
        <v>0</v>
      </c>
      <c r="M27" s="51">
        <f t="shared" si="2"/>
        <v>0.66800000000000004</v>
      </c>
      <c r="N27" s="49">
        <f t="shared" si="2"/>
        <v>4.5279999999999996</v>
      </c>
      <c r="O27" s="50">
        <f t="shared" si="2"/>
        <v>5.3650000000000002</v>
      </c>
      <c r="P27" s="50">
        <f t="shared" si="2"/>
        <v>0</v>
      </c>
      <c r="Q27" s="50">
        <f t="shared" si="2"/>
        <v>22.023999999999997</v>
      </c>
      <c r="R27" s="49">
        <f t="shared" si="2"/>
        <v>225.947</v>
      </c>
      <c r="S27" s="50">
        <f t="shared" si="2"/>
        <v>12.007999999999999</v>
      </c>
      <c r="T27" s="50">
        <f t="shared" si="2"/>
        <v>0</v>
      </c>
      <c r="U27" s="50">
        <f t="shared" si="2"/>
        <v>17.821999999999999</v>
      </c>
      <c r="V27" s="49">
        <f t="shared" si="2"/>
        <v>9.6539999999999999</v>
      </c>
      <c r="W27" s="50">
        <f t="shared" si="2"/>
        <v>0</v>
      </c>
      <c r="X27" s="50">
        <f t="shared" si="2"/>
        <v>0</v>
      </c>
      <c r="Y27" s="51">
        <f t="shared" si="2"/>
        <v>0</v>
      </c>
    </row>
    <row r="30" spans="1:25" s="44" customFormat="1" ht="15.75" x14ac:dyDescent="0.25">
      <c r="A30" s="43" t="s">
        <v>18</v>
      </c>
    </row>
    <row r="31" spans="1:25" x14ac:dyDescent="0.2">
      <c r="A31" s="9" t="s">
        <v>19</v>
      </c>
    </row>
    <row r="32" spans="1:25" x14ac:dyDescent="0.2">
      <c r="A32" s="9" t="s">
        <v>20</v>
      </c>
    </row>
    <row r="33" spans="1:13" x14ac:dyDescent="0.2">
      <c r="A33" s="9" t="s">
        <v>21</v>
      </c>
    </row>
    <row r="34" spans="1:13" x14ac:dyDescent="0.2">
      <c r="A34" s="52" t="s">
        <v>22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B18" sqref="B18:M18"/>
    </sheetView>
  </sheetViews>
  <sheetFormatPr baseColWidth="10" defaultRowHeight="12.75" x14ac:dyDescent="0.2"/>
  <cols>
    <col min="1" max="1" width="19.42578125" style="9" customWidth="1"/>
    <col min="2" max="2" width="7.5703125" style="9" bestFit="1" customWidth="1"/>
    <col min="3" max="3" width="6.42578125" style="9" bestFit="1" customWidth="1"/>
    <col min="4" max="4" width="9.7109375" style="9" bestFit="1" customWidth="1"/>
    <col min="5" max="5" width="6.28515625" style="9" bestFit="1" customWidth="1"/>
    <col min="6" max="6" width="7.5703125" style="9" bestFit="1" customWidth="1"/>
    <col min="7" max="7" width="6.42578125" style="9" bestFit="1" customWidth="1"/>
    <col min="8" max="8" width="9.7109375" style="9" bestFit="1" customWidth="1"/>
    <col min="9" max="9" width="6.28515625" style="9" bestFit="1" customWidth="1"/>
    <col min="10" max="10" width="7.5703125" style="9" bestFit="1" customWidth="1"/>
    <col min="11" max="11" width="6.42578125" style="9" bestFit="1" customWidth="1"/>
    <col min="12" max="12" width="9.7109375" style="9" bestFit="1" customWidth="1"/>
    <col min="13" max="13" width="6.28515625" style="9" bestFit="1" customWidth="1"/>
    <col min="14" max="14" width="7.5703125" style="9" bestFit="1" customWidth="1"/>
    <col min="15" max="15" width="6.42578125" style="9" bestFit="1" customWidth="1"/>
    <col min="16" max="16" width="9.7109375" style="9" bestFit="1" customWidth="1"/>
    <col min="17" max="17" width="6.28515625" style="9" bestFit="1" customWidth="1"/>
    <col min="18" max="18" width="7.5703125" style="9" bestFit="1" customWidth="1"/>
    <col min="19" max="19" width="6.42578125" style="9" bestFit="1" customWidth="1"/>
    <col min="20" max="20" width="9.7109375" style="9" bestFit="1" customWidth="1"/>
    <col min="21" max="21" width="6.28515625" style="9" bestFit="1" customWidth="1"/>
    <col min="22" max="22" width="7.5703125" style="9" bestFit="1" customWidth="1"/>
    <col min="23" max="23" width="6.42578125" style="9" bestFit="1" customWidth="1"/>
    <col min="24" max="24" width="9.7109375" style="9" bestFit="1" customWidth="1"/>
    <col min="25" max="25" width="6.28515625" style="9" bestFit="1" customWidth="1"/>
    <col min="26" max="16384" width="11.42578125" style="9"/>
  </cols>
  <sheetData>
    <row r="1" spans="1:13" s="39" customFormat="1" ht="27.75" x14ac:dyDescent="0.4">
      <c r="A1" s="36" t="s">
        <v>33</v>
      </c>
      <c r="B1" s="37"/>
      <c r="C1" s="38"/>
      <c r="D1" s="38"/>
      <c r="E1" s="38"/>
      <c r="F1" s="37"/>
      <c r="G1" s="38"/>
      <c r="H1" s="38"/>
      <c r="I1" s="38"/>
    </row>
    <row r="2" spans="1:13" s="39" customFormat="1" ht="18" x14ac:dyDescent="0.25">
      <c r="A2" s="40" t="s">
        <v>0</v>
      </c>
      <c r="B2" s="41"/>
      <c r="C2" s="42"/>
      <c r="D2" s="42"/>
      <c r="E2" s="42"/>
      <c r="F2" s="41"/>
      <c r="G2" s="42"/>
      <c r="H2" s="42"/>
      <c r="I2" s="42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43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44" customFormat="1" ht="15.75" x14ac:dyDescent="0.25">
      <c r="A8" s="43" t="s">
        <v>29</v>
      </c>
    </row>
    <row r="9" spans="1:13" x14ac:dyDescent="0.2">
      <c r="B9" s="53" t="s">
        <v>10</v>
      </c>
      <c r="C9" s="54"/>
      <c r="D9" s="54"/>
      <c r="E9" s="54"/>
      <c r="F9" s="53" t="s">
        <v>11</v>
      </c>
      <c r="G9" s="54"/>
      <c r="H9" s="54"/>
      <c r="I9" s="54"/>
      <c r="J9" s="53" t="s">
        <v>12</v>
      </c>
      <c r="K9" s="54"/>
      <c r="L9" s="54"/>
      <c r="M9" s="55"/>
    </row>
    <row r="10" spans="1:13" s="44" customFormat="1" x14ac:dyDescent="0.2">
      <c r="A10" s="45" t="s">
        <v>5</v>
      </c>
      <c r="B10" s="46" t="s">
        <v>6</v>
      </c>
      <c r="C10" s="47" t="s">
        <v>7</v>
      </c>
      <c r="D10" s="47" t="s">
        <v>8</v>
      </c>
      <c r="E10" s="47" t="s">
        <v>9</v>
      </c>
      <c r="F10" s="46" t="s">
        <v>6</v>
      </c>
      <c r="G10" s="47" t="s">
        <v>7</v>
      </c>
      <c r="H10" s="47" t="s">
        <v>8</v>
      </c>
      <c r="I10" s="47" t="s">
        <v>9</v>
      </c>
      <c r="J10" s="46" t="s">
        <v>6</v>
      </c>
      <c r="K10" s="47" t="s">
        <v>7</v>
      </c>
      <c r="L10" s="47" t="s">
        <v>8</v>
      </c>
      <c r="M10" s="48" t="s">
        <v>9</v>
      </c>
    </row>
    <row r="11" spans="1:13" x14ac:dyDescent="0.2">
      <c r="A11" s="10" t="s">
        <v>2</v>
      </c>
      <c r="B11" s="11">
        <f>B27</f>
        <v>721.81600000000003</v>
      </c>
      <c r="C11" s="12">
        <f>C27</f>
        <v>242.74</v>
      </c>
      <c r="D11" s="12">
        <f>D27</f>
        <v>0</v>
      </c>
      <c r="E11" s="12">
        <f>E27</f>
        <v>-198.875</v>
      </c>
      <c r="F11" s="11">
        <f>N27</f>
        <v>5.0429999999999993</v>
      </c>
      <c r="G11" s="12">
        <f>O27</f>
        <v>3.0549999999999997</v>
      </c>
      <c r="H11" s="12">
        <f>P27</f>
        <v>0</v>
      </c>
      <c r="I11" s="12">
        <f>Q27</f>
        <v>19.241</v>
      </c>
      <c r="J11" s="13">
        <f>B11+F11</f>
        <v>726.85900000000004</v>
      </c>
      <c r="K11" s="14">
        <f t="shared" ref="K11:M13" si="0">C11+G11</f>
        <v>245.79500000000002</v>
      </c>
      <c r="L11" s="14">
        <f t="shared" si="0"/>
        <v>0</v>
      </c>
      <c r="M11" s="15">
        <f t="shared" si="0"/>
        <v>-179.63400000000001</v>
      </c>
    </row>
    <row r="12" spans="1:13" x14ac:dyDescent="0.2">
      <c r="A12" s="16" t="s">
        <v>3</v>
      </c>
      <c r="B12" s="17">
        <f>F27</f>
        <v>3369.7089999999998</v>
      </c>
      <c r="C12" s="18">
        <f>G27</f>
        <v>51.591999999999999</v>
      </c>
      <c r="D12" s="18">
        <f>H27</f>
        <v>1E-3</v>
      </c>
      <c r="E12" s="18">
        <f>I27</f>
        <v>136.94899999999998</v>
      </c>
      <c r="F12" s="17">
        <f>R27</f>
        <v>222.60300000000001</v>
      </c>
      <c r="G12" s="18">
        <f>S27</f>
        <v>14.405000000000001</v>
      </c>
      <c r="H12" s="18">
        <f>T27</f>
        <v>0</v>
      </c>
      <c r="I12" s="18">
        <f>U27</f>
        <v>18.468</v>
      </c>
      <c r="J12" s="19">
        <f>B12+F12</f>
        <v>3592.3119999999999</v>
      </c>
      <c r="K12" s="20">
        <f t="shared" si="0"/>
        <v>65.997</v>
      </c>
      <c r="L12" s="20">
        <f t="shared" si="0"/>
        <v>1E-3</v>
      </c>
      <c r="M12" s="21">
        <f t="shared" si="0"/>
        <v>155.41699999999997</v>
      </c>
    </row>
    <row r="13" spans="1:13" x14ac:dyDescent="0.2">
      <c r="A13" s="22" t="s">
        <v>4</v>
      </c>
      <c r="B13" s="23">
        <f>J27</f>
        <v>634.322</v>
      </c>
      <c r="C13" s="24">
        <f>K27</f>
        <v>0</v>
      </c>
      <c r="D13" s="24">
        <f>L27</f>
        <v>0</v>
      </c>
      <c r="E13" s="24">
        <f>M27</f>
        <v>1.496</v>
      </c>
      <c r="F13" s="23">
        <f>V27</f>
        <v>25.887</v>
      </c>
      <c r="G13" s="24">
        <f>W27</f>
        <v>0</v>
      </c>
      <c r="H13" s="24">
        <f>X27</f>
        <v>0</v>
      </c>
      <c r="I13" s="24">
        <f>Y27</f>
        <v>6</v>
      </c>
      <c r="J13" s="25">
        <f>B13+F13</f>
        <v>660.20900000000006</v>
      </c>
      <c r="K13" s="26">
        <f t="shared" si="0"/>
        <v>0</v>
      </c>
      <c r="L13" s="26">
        <f t="shared" si="0"/>
        <v>0</v>
      </c>
      <c r="M13" s="27">
        <f t="shared" si="0"/>
        <v>7.4960000000000004</v>
      </c>
    </row>
    <row r="14" spans="1:13" s="44" customFormat="1" x14ac:dyDescent="0.2">
      <c r="A14" s="45" t="s">
        <v>12</v>
      </c>
      <c r="B14" s="49">
        <f t="shared" ref="B14:M14" si="1">SUM(B11:B13)</f>
        <v>4725.8469999999998</v>
      </c>
      <c r="C14" s="50">
        <f t="shared" si="1"/>
        <v>294.33199999999999</v>
      </c>
      <c r="D14" s="50">
        <f t="shared" si="1"/>
        <v>1E-3</v>
      </c>
      <c r="E14" s="50">
        <f t="shared" si="1"/>
        <v>-60.430000000000014</v>
      </c>
      <c r="F14" s="49">
        <f t="shared" si="1"/>
        <v>253.53300000000002</v>
      </c>
      <c r="G14" s="50">
        <f t="shared" si="1"/>
        <v>17.46</v>
      </c>
      <c r="H14" s="50">
        <f t="shared" si="1"/>
        <v>0</v>
      </c>
      <c r="I14" s="50">
        <f t="shared" si="1"/>
        <v>43.709000000000003</v>
      </c>
      <c r="J14" s="49">
        <f t="shared" si="1"/>
        <v>4979.38</v>
      </c>
      <c r="K14" s="50">
        <f t="shared" si="1"/>
        <v>311.79200000000003</v>
      </c>
      <c r="L14" s="50">
        <f t="shared" si="1"/>
        <v>1E-3</v>
      </c>
      <c r="M14" s="51">
        <f t="shared" si="1"/>
        <v>-16.721000000000039</v>
      </c>
    </row>
    <row r="17" spans="1:25" s="44" customFormat="1" ht="15.75" x14ac:dyDescent="0.25">
      <c r="A17" s="43" t="s">
        <v>30</v>
      </c>
    </row>
    <row r="18" spans="1:25" ht="15" x14ac:dyDescent="0.2">
      <c r="A18" s="28"/>
      <c r="B18" s="59" t="s">
        <v>10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56" t="s">
        <v>11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3" t="s">
        <v>2</v>
      </c>
      <c r="C19" s="54"/>
      <c r="D19" s="54"/>
      <c r="E19" s="54"/>
      <c r="F19" s="53" t="s">
        <v>3</v>
      </c>
      <c r="G19" s="54"/>
      <c r="H19" s="54"/>
      <c r="I19" s="54"/>
      <c r="J19" s="53" t="s">
        <v>4</v>
      </c>
      <c r="K19" s="54"/>
      <c r="L19" s="54"/>
      <c r="M19" s="55"/>
      <c r="N19" s="53" t="s">
        <v>2</v>
      </c>
      <c r="O19" s="54"/>
      <c r="P19" s="54"/>
      <c r="Q19" s="54"/>
      <c r="R19" s="53" t="s">
        <v>3</v>
      </c>
      <c r="S19" s="54"/>
      <c r="T19" s="54"/>
      <c r="U19" s="54"/>
      <c r="V19" s="53" t="s">
        <v>4</v>
      </c>
      <c r="W19" s="54"/>
      <c r="X19" s="54"/>
      <c r="Y19" s="55"/>
    </row>
    <row r="20" spans="1:25" s="44" customFormat="1" x14ac:dyDescent="0.2">
      <c r="A20" s="45" t="s">
        <v>13</v>
      </c>
      <c r="B20" s="46" t="s">
        <v>6</v>
      </c>
      <c r="C20" s="47" t="s">
        <v>7</v>
      </c>
      <c r="D20" s="47" t="s">
        <v>8</v>
      </c>
      <c r="E20" s="47" t="s">
        <v>9</v>
      </c>
      <c r="F20" s="46" t="s">
        <v>6</v>
      </c>
      <c r="G20" s="47" t="s">
        <v>7</v>
      </c>
      <c r="H20" s="47" t="s">
        <v>8</v>
      </c>
      <c r="I20" s="47" t="s">
        <v>9</v>
      </c>
      <c r="J20" s="46" t="s">
        <v>6</v>
      </c>
      <c r="K20" s="47" t="s">
        <v>7</v>
      </c>
      <c r="L20" s="47" t="s">
        <v>8</v>
      </c>
      <c r="M20" s="48" t="s">
        <v>9</v>
      </c>
      <c r="N20" s="46" t="s">
        <v>6</v>
      </c>
      <c r="O20" s="47" t="s">
        <v>7</v>
      </c>
      <c r="P20" s="47" t="s">
        <v>8</v>
      </c>
      <c r="Q20" s="47" t="s">
        <v>9</v>
      </c>
      <c r="R20" s="46" t="s">
        <v>6</v>
      </c>
      <c r="S20" s="47" t="s">
        <v>7</v>
      </c>
      <c r="T20" s="47" t="s">
        <v>8</v>
      </c>
      <c r="U20" s="47" t="s">
        <v>9</v>
      </c>
      <c r="V20" s="46" t="s">
        <v>6</v>
      </c>
      <c r="W20" s="47" t="s">
        <v>7</v>
      </c>
      <c r="X20" s="47" t="s">
        <v>8</v>
      </c>
      <c r="Y20" s="48" t="s">
        <v>9</v>
      </c>
    </row>
    <row r="21" spans="1:25" x14ac:dyDescent="0.2">
      <c r="A21" s="10" t="s">
        <v>24</v>
      </c>
      <c r="B21" s="11">
        <v>253.34700000000001</v>
      </c>
      <c r="C21" s="12">
        <v>114.236</v>
      </c>
      <c r="D21" s="12">
        <v>0</v>
      </c>
      <c r="E21" s="12">
        <v>-95.090999999999994</v>
      </c>
      <c r="F21" s="11">
        <v>768.63800000000003</v>
      </c>
      <c r="G21" s="12">
        <v>0</v>
      </c>
      <c r="H21" s="12">
        <v>0</v>
      </c>
      <c r="I21" s="12">
        <v>95.721999999999994</v>
      </c>
      <c r="J21" s="11">
        <v>314.39100000000002</v>
      </c>
      <c r="K21" s="12">
        <v>0</v>
      </c>
      <c r="L21" s="12">
        <v>0</v>
      </c>
      <c r="M21" s="29">
        <v>1.3839999999999999</v>
      </c>
      <c r="N21" s="11">
        <v>0</v>
      </c>
      <c r="O21" s="12">
        <v>0</v>
      </c>
      <c r="P21" s="12">
        <v>0</v>
      </c>
      <c r="Q21" s="12">
        <v>0</v>
      </c>
      <c r="R21" s="11">
        <v>1.3109999999999999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29">
        <v>0</v>
      </c>
    </row>
    <row r="22" spans="1:25" x14ac:dyDescent="0.2">
      <c r="A22" s="22" t="s">
        <v>14</v>
      </c>
      <c r="B22" s="23">
        <v>107.248</v>
      </c>
      <c r="C22" s="24">
        <v>21.013999999999999</v>
      </c>
      <c r="D22" s="24">
        <v>0</v>
      </c>
      <c r="E22" s="24">
        <v>-10.795999999999999</v>
      </c>
      <c r="F22" s="23">
        <v>366.49</v>
      </c>
      <c r="G22" s="24">
        <v>4.0279999999999996</v>
      </c>
      <c r="H22" s="24">
        <v>0</v>
      </c>
      <c r="I22" s="24">
        <v>-0.84599999999999997</v>
      </c>
      <c r="J22" s="23">
        <v>21.922999999999998</v>
      </c>
      <c r="K22" s="24">
        <v>0</v>
      </c>
      <c r="L22" s="24">
        <v>0</v>
      </c>
      <c r="M22" s="30">
        <v>0</v>
      </c>
      <c r="N22" s="23">
        <v>7.1999999999999995E-2</v>
      </c>
      <c r="O22" s="24">
        <v>0</v>
      </c>
      <c r="P22" s="24">
        <v>0</v>
      </c>
      <c r="Q22" s="24">
        <v>0</v>
      </c>
      <c r="R22" s="23">
        <v>12.983000000000001</v>
      </c>
      <c r="S22" s="24">
        <v>0</v>
      </c>
      <c r="T22" s="24">
        <v>0</v>
      </c>
      <c r="U22" s="24">
        <v>0</v>
      </c>
      <c r="V22" s="23">
        <v>0</v>
      </c>
      <c r="W22" s="24">
        <v>0</v>
      </c>
      <c r="X22" s="24">
        <v>0</v>
      </c>
      <c r="Y22" s="30">
        <v>0</v>
      </c>
    </row>
    <row r="23" spans="1:25" x14ac:dyDescent="0.2">
      <c r="A23" s="22" t="s">
        <v>15</v>
      </c>
      <c r="B23" s="23">
        <v>76.296999999999997</v>
      </c>
      <c r="C23" s="24">
        <v>10.298999999999999</v>
      </c>
      <c r="D23" s="31">
        <v>0</v>
      </c>
      <c r="E23" s="24">
        <v>-27.108000000000001</v>
      </c>
      <c r="F23" s="23">
        <v>555.09799999999996</v>
      </c>
      <c r="G23" s="24">
        <v>7.9249999999999998</v>
      </c>
      <c r="H23" s="24">
        <v>1E-3</v>
      </c>
      <c r="I23" s="24">
        <v>4.819</v>
      </c>
      <c r="J23" s="23">
        <v>40.104999999999997</v>
      </c>
      <c r="K23" s="24">
        <v>0</v>
      </c>
      <c r="L23" s="24">
        <v>0</v>
      </c>
      <c r="M23" s="30">
        <v>3.4000000000000002E-2</v>
      </c>
      <c r="N23" s="23">
        <v>0.51200000000000001</v>
      </c>
      <c r="O23" s="24">
        <v>7.3999999999999996E-2</v>
      </c>
      <c r="P23" s="31">
        <v>0</v>
      </c>
      <c r="Q23" s="24">
        <v>1.2949999999999999</v>
      </c>
      <c r="R23" s="23">
        <v>3.6360000000000001</v>
      </c>
      <c r="S23" s="24">
        <v>0.105</v>
      </c>
      <c r="T23" s="24">
        <v>0</v>
      </c>
      <c r="U23" s="24">
        <v>5.1999999999999998E-2</v>
      </c>
      <c r="V23" s="23">
        <v>0</v>
      </c>
      <c r="W23" s="24">
        <v>0</v>
      </c>
      <c r="X23" s="24">
        <v>0</v>
      </c>
      <c r="Y23" s="30">
        <v>0</v>
      </c>
    </row>
    <row r="24" spans="1:25" x14ac:dyDescent="0.2">
      <c r="A24" s="22" t="s">
        <v>16</v>
      </c>
      <c r="B24" s="23">
        <v>48.957999999999998</v>
      </c>
      <c r="C24" s="24">
        <v>4.6959999999999997</v>
      </c>
      <c r="D24" s="24">
        <v>0</v>
      </c>
      <c r="E24" s="24">
        <v>-9.4649999999999999</v>
      </c>
      <c r="F24" s="23">
        <v>64.150999999999996</v>
      </c>
      <c r="G24" s="24">
        <v>4.4669999999999996</v>
      </c>
      <c r="H24" s="24">
        <v>0</v>
      </c>
      <c r="I24" s="24">
        <v>2.1949999999999998</v>
      </c>
      <c r="J24" s="23">
        <v>185.06399999999999</v>
      </c>
      <c r="K24" s="24">
        <v>0</v>
      </c>
      <c r="L24" s="24">
        <v>0</v>
      </c>
      <c r="M24" s="30">
        <v>0.04</v>
      </c>
      <c r="N24" s="23">
        <v>0</v>
      </c>
      <c r="O24" s="24">
        <v>0</v>
      </c>
      <c r="P24" s="24">
        <v>0</v>
      </c>
      <c r="Q24" s="24">
        <v>0</v>
      </c>
      <c r="R24" s="23">
        <v>20.106000000000002</v>
      </c>
      <c r="S24" s="24">
        <v>0</v>
      </c>
      <c r="T24" s="24">
        <v>0</v>
      </c>
      <c r="U24" s="24">
        <v>0.42799999999999999</v>
      </c>
      <c r="V24" s="23">
        <v>0</v>
      </c>
      <c r="W24" s="24">
        <v>0</v>
      </c>
      <c r="X24" s="24">
        <v>0</v>
      </c>
      <c r="Y24" s="30">
        <v>0</v>
      </c>
    </row>
    <row r="25" spans="1:25" x14ac:dyDescent="0.2">
      <c r="A25" s="22" t="s">
        <v>25</v>
      </c>
      <c r="B25" s="23">
        <v>155.23400000000001</v>
      </c>
      <c r="C25" s="24">
        <v>52.795000000000002</v>
      </c>
      <c r="D25" s="24">
        <v>0</v>
      </c>
      <c r="E25" s="24">
        <v>-12.673999999999999</v>
      </c>
      <c r="F25" s="23">
        <v>1138.569</v>
      </c>
      <c r="G25" s="24">
        <v>24.91</v>
      </c>
      <c r="H25" s="24">
        <v>0</v>
      </c>
      <c r="I25" s="24">
        <v>22.010999999999999</v>
      </c>
      <c r="J25" s="23">
        <v>72.313000000000002</v>
      </c>
      <c r="K25" s="24">
        <v>0</v>
      </c>
      <c r="L25" s="24">
        <v>0</v>
      </c>
      <c r="M25" s="30">
        <v>3.7999999999999999E-2</v>
      </c>
      <c r="N25" s="23">
        <v>4.4589999999999996</v>
      </c>
      <c r="O25" s="24">
        <v>2.9809999999999999</v>
      </c>
      <c r="P25" s="24">
        <v>0</v>
      </c>
      <c r="Q25" s="24">
        <v>17.946000000000002</v>
      </c>
      <c r="R25" s="23">
        <v>184.56700000000001</v>
      </c>
      <c r="S25" s="24">
        <v>14.3</v>
      </c>
      <c r="T25" s="24">
        <v>0</v>
      </c>
      <c r="U25" s="24">
        <v>17.988</v>
      </c>
      <c r="V25" s="23">
        <v>25.887</v>
      </c>
      <c r="W25" s="24">
        <v>0</v>
      </c>
      <c r="X25" s="24">
        <v>0</v>
      </c>
      <c r="Y25" s="30">
        <v>6</v>
      </c>
    </row>
    <row r="26" spans="1:25" x14ac:dyDescent="0.2">
      <c r="A26" s="32" t="s">
        <v>17</v>
      </c>
      <c r="B26" s="33">
        <v>80.731999999999999</v>
      </c>
      <c r="C26" s="34">
        <v>39.700000000000003</v>
      </c>
      <c r="D26" s="34">
        <v>0</v>
      </c>
      <c r="E26" s="34">
        <v>-43.741</v>
      </c>
      <c r="F26" s="33">
        <v>476.76299999999998</v>
      </c>
      <c r="G26" s="34">
        <v>10.262</v>
      </c>
      <c r="H26" s="34">
        <v>0</v>
      </c>
      <c r="I26" s="34">
        <v>13.048</v>
      </c>
      <c r="J26" s="33">
        <v>0.52600000000000002</v>
      </c>
      <c r="K26" s="34">
        <v>0</v>
      </c>
      <c r="L26" s="34">
        <v>0</v>
      </c>
      <c r="M26" s="35">
        <v>0</v>
      </c>
      <c r="N26" s="33">
        <v>0</v>
      </c>
      <c r="O26" s="34">
        <v>0</v>
      </c>
      <c r="P26" s="34">
        <v>0</v>
      </c>
      <c r="Q26" s="34">
        <v>0</v>
      </c>
      <c r="R26" s="33">
        <v>0</v>
      </c>
      <c r="S26" s="34">
        <v>0</v>
      </c>
      <c r="T26" s="34">
        <v>0</v>
      </c>
      <c r="U26" s="34">
        <v>0</v>
      </c>
      <c r="V26" s="33">
        <v>0</v>
      </c>
      <c r="W26" s="34">
        <v>0</v>
      </c>
      <c r="X26" s="34">
        <v>0</v>
      </c>
      <c r="Y26" s="35">
        <v>0</v>
      </c>
    </row>
    <row r="27" spans="1:25" s="44" customFormat="1" x14ac:dyDescent="0.2">
      <c r="A27" s="45" t="s">
        <v>12</v>
      </c>
      <c r="B27" s="49">
        <f t="shared" ref="B27:Y27" si="2">SUM(B21:B26)</f>
        <v>721.81600000000003</v>
      </c>
      <c r="C27" s="50">
        <f t="shared" si="2"/>
        <v>242.74</v>
      </c>
      <c r="D27" s="50">
        <f t="shared" si="2"/>
        <v>0</v>
      </c>
      <c r="E27" s="50">
        <f t="shared" si="2"/>
        <v>-198.875</v>
      </c>
      <c r="F27" s="49">
        <f t="shared" si="2"/>
        <v>3369.7089999999998</v>
      </c>
      <c r="G27" s="50">
        <f t="shared" si="2"/>
        <v>51.591999999999999</v>
      </c>
      <c r="H27" s="50">
        <f t="shared" si="2"/>
        <v>1E-3</v>
      </c>
      <c r="I27" s="50">
        <f t="shared" si="2"/>
        <v>136.94899999999998</v>
      </c>
      <c r="J27" s="49">
        <f t="shared" si="2"/>
        <v>634.322</v>
      </c>
      <c r="K27" s="50">
        <f t="shared" si="2"/>
        <v>0</v>
      </c>
      <c r="L27" s="50">
        <f t="shared" si="2"/>
        <v>0</v>
      </c>
      <c r="M27" s="51">
        <f t="shared" si="2"/>
        <v>1.496</v>
      </c>
      <c r="N27" s="49">
        <f t="shared" si="2"/>
        <v>5.0429999999999993</v>
      </c>
      <c r="O27" s="50">
        <f t="shared" si="2"/>
        <v>3.0549999999999997</v>
      </c>
      <c r="P27" s="50">
        <f t="shared" si="2"/>
        <v>0</v>
      </c>
      <c r="Q27" s="50">
        <f t="shared" si="2"/>
        <v>19.241</v>
      </c>
      <c r="R27" s="49">
        <f t="shared" si="2"/>
        <v>222.60300000000001</v>
      </c>
      <c r="S27" s="50">
        <f t="shared" si="2"/>
        <v>14.405000000000001</v>
      </c>
      <c r="T27" s="50">
        <f t="shared" si="2"/>
        <v>0</v>
      </c>
      <c r="U27" s="50">
        <f t="shared" si="2"/>
        <v>18.468</v>
      </c>
      <c r="V27" s="49">
        <f t="shared" si="2"/>
        <v>25.887</v>
      </c>
      <c r="W27" s="50">
        <f t="shared" si="2"/>
        <v>0</v>
      </c>
      <c r="X27" s="50">
        <f t="shared" si="2"/>
        <v>0</v>
      </c>
      <c r="Y27" s="51">
        <f t="shared" si="2"/>
        <v>6</v>
      </c>
    </row>
    <row r="30" spans="1:25" s="44" customFormat="1" ht="15.75" x14ac:dyDescent="0.25">
      <c r="A30" s="43" t="s">
        <v>18</v>
      </c>
    </row>
    <row r="31" spans="1:25" x14ac:dyDescent="0.2">
      <c r="A31" s="9" t="s">
        <v>19</v>
      </c>
    </row>
    <row r="32" spans="1:25" x14ac:dyDescent="0.2">
      <c r="A32" s="9" t="s">
        <v>20</v>
      </c>
    </row>
    <row r="33" spans="1:13" x14ac:dyDescent="0.2">
      <c r="A33" s="9" t="s">
        <v>21</v>
      </c>
    </row>
    <row r="34" spans="1:13" x14ac:dyDescent="0.2">
      <c r="A34" s="52" t="s">
        <v>22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B18" sqref="B18:M18"/>
    </sheetView>
  </sheetViews>
  <sheetFormatPr baseColWidth="10" defaultRowHeight="12.75" x14ac:dyDescent="0.2"/>
  <cols>
    <col min="1" max="1" width="19.42578125" style="9" customWidth="1"/>
    <col min="2" max="2" width="7.5703125" style="9" bestFit="1" customWidth="1"/>
    <col min="3" max="3" width="6.42578125" style="9" bestFit="1" customWidth="1"/>
    <col min="4" max="4" width="9.7109375" style="9" bestFit="1" customWidth="1"/>
    <col min="5" max="5" width="6.28515625" style="9" bestFit="1" customWidth="1"/>
    <col min="6" max="6" width="7.5703125" style="9" bestFit="1" customWidth="1"/>
    <col min="7" max="7" width="6.42578125" style="9" bestFit="1" customWidth="1"/>
    <col min="8" max="8" width="9.7109375" style="9" bestFit="1" customWidth="1"/>
    <col min="9" max="9" width="6.28515625" style="9" bestFit="1" customWidth="1"/>
    <col min="10" max="10" width="7.5703125" style="9" bestFit="1" customWidth="1"/>
    <col min="11" max="11" width="6.42578125" style="9" bestFit="1" customWidth="1"/>
    <col min="12" max="12" width="9.7109375" style="9" bestFit="1" customWidth="1"/>
    <col min="13" max="13" width="6.28515625" style="9" bestFit="1" customWidth="1"/>
    <col min="14" max="14" width="7.5703125" style="9" bestFit="1" customWidth="1"/>
    <col min="15" max="15" width="6.42578125" style="9" bestFit="1" customWidth="1"/>
    <col min="16" max="16" width="9.7109375" style="9" bestFit="1" customWidth="1"/>
    <col min="17" max="17" width="6.28515625" style="9" bestFit="1" customWidth="1"/>
    <col min="18" max="18" width="7.5703125" style="9" bestFit="1" customWidth="1"/>
    <col min="19" max="19" width="6.42578125" style="9" bestFit="1" customWidth="1"/>
    <col min="20" max="20" width="9.7109375" style="9" bestFit="1" customWidth="1"/>
    <col min="21" max="21" width="6.28515625" style="9" bestFit="1" customWidth="1"/>
    <col min="22" max="22" width="7.5703125" style="9" bestFit="1" customWidth="1"/>
    <col min="23" max="23" width="6.42578125" style="9" bestFit="1" customWidth="1"/>
    <col min="24" max="24" width="9.7109375" style="9" bestFit="1" customWidth="1"/>
    <col min="25" max="25" width="6.28515625" style="9" bestFit="1" customWidth="1"/>
    <col min="26" max="16384" width="11.42578125" style="9"/>
  </cols>
  <sheetData>
    <row r="1" spans="1:13" s="39" customFormat="1" ht="27.75" x14ac:dyDescent="0.4">
      <c r="A1" s="36" t="s">
        <v>33</v>
      </c>
      <c r="B1" s="37"/>
      <c r="C1" s="38"/>
      <c r="D1" s="38"/>
      <c r="E1" s="38"/>
      <c r="F1" s="37"/>
      <c r="G1" s="38"/>
      <c r="H1" s="38"/>
      <c r="I1" s="38"/>
    </row>
    <row r="2" spans="1:13" s="39" customFormat="1" ht="18" x14ac:dyDescent="0.25">
      <c r="A2" s="40" t="s">
        <v>0</v>
      </c>
      <c r="B2" s="41"/>
      <c r="C2" s="42"/>
      <c r="D2" s="42"/>
      <c r="E2" s="42"/>
      <c r="F2" s="41"/>
      <c r="G2" s="42"/>
      <c r="H2" s="42"/>
      <c r="I2" s="42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46</v>
      </c>
      <c r="B5" s="2"/>
      <c r="C5" s="3"/>
      <c r="D5" s="3"/>
      <c r="E5" s="3"/>
    </row>
    <row r="6" spans="1:13" x14ac:dyDescent="0.2">
      <c r="A6" s="6" t="s">
        <v>34</v>
      </c>
      <c r="B6" s="7"/>
      <c r="C6" s="8"/>
      <c r="D6" s="8"/>
      <c r="E6" s="8"/>
    </row>
    <row r="8" spans="1:13" s="44" customFormat="1" ht="15.75" x14ac:dyDescent="0.25">
      <c r="A8" s="43" t="s">
        <v>31</v>
      </c>
    </row>
    <row r="9" spans="1:13" x14ac:dyDescent="0.2">
      <c r="B9" s="53" t="s">
        <v>10</v>
      </c>
      <c r="C9" s="54"/>
      <c r="D9" s="54"/>
      <c r="E9" s="54"/>
      <c r="F9" s="53" t="s">
        <v>11</v>
      </c>
      <c r="G9" s="54"/>
      <c r="H9" s="54"/>
      <c r="I9" s="54"/>
      <c r="J9" s="53" t="s">
        <v>12</v>
      </c>
      <c r="K9" s="54"/>
      <c r="L9" s="54"/>
      <c r="M9" s="55"/>
    </row>
    <row r="10" spans="1:13" s="44" customFormat="1" x14ac:dyDescent="0.2">
      <c r="A10" s="45" t="s">
        <v>5</v>
      </c>
      <c r="B10" s="46" t="s">
        <v>6</v>
      </c>
      <c r="C10" s="47" t="s">
        <v>7</v>
      </c>
      <c r="D10" s="47" t="s">
        <v>8</v>
      </c>
      <c r="E10" s="47" t="s">
        <v>9</v>
      </c>
      <c r="F10" s="46" t="s">
        <v>6</v>
      </c>
      <c r="G10" s="47" t="s">
        <v>7</v>
      </c>
      <c r="H10" s="47" t="s">
        <v>8</v>
      </c>
      <c r="I10" s="47" t="s">
        <v>9</v>
      </c>
      <c r="J10" s="46" t="s">
        <v>6</v>
      </c>
      <c r="K10" s="47" t="s">
        <v>7</v>
      </c>
      <c r="L10" s="47" t="s">
        <v>8</v>
      </c>
      <c r="M10" s="48" t="s">
        <v>9</v>
      </c>
    </row>
    <row r="11" spans="1:13" x14ac:dyDescent="0.2">
      <c r="A11" s="10" t="s">
        <v>2</v>
      </c>
      <c r="B11" s="11">
        <f>B27</f>
        <v>408.209</v>
      </c>
      <c r="C11" s="12">
        <f>C27</f>
        <v>196.84699999999998</v>
      </c>
      <c r="D11" s="12">
        <f>D27</f>
        <v>0</v>
      </c>
      <c r="E11" s="12">
        <f>E27</f>
        <v>-295.21299999999997</v>
      </c>
      <c r="F11" s="11">
        <f>N27</f>
        <v>3.081</v>
      </c>
      <c r="G11" s="12">
        <f>O27</f>
        <v>0.64700000000000002</v>
      </c>
      <c r="H11" s="12">
        <f>P27</f>
        <v>0</v>
      </c>
      <c r="I11" s="12">
        <f>Q27</f>
        <v>-2.91</v>
      </c>
      <c r="J11" s="13">
        <f>B11+F11</f>
        <v>411.29</v>
      </c>
      <c r="K11" s="14">
        <f t="shared" ref="K11:M13" si="0">C11+G11</f>
        <v>197.49399999999997</v>
      </c>
      <c r="L11" s="14">
        <f t="shared" si="0"/>
        <v>0</v>
      </c>
      <c r="M11" s="15">
        <f t="shared" si="0"/>
        <v>-298.12299999999999</v>
      </c>
    </row>
    <row r="12" spans="1:13" x14ac:dyDescent="0.2">
      <c r="A12" s="16" t="s">
        <v>3</v>
      </c>
      <c r="B12" s="17">
        <f>F27</f>
        <v>3099.1089999999999</v>
      </c>
      <c r="C12" s="18">
        <f>G27</f>
        <v>55.457000000000001</v>
      </c>
      <c r="D12" s="18">
        <f>H27</f>
        <v>0.5</v>
      </c>
      <c r="E12" s="18">
        <f>I27</f>
        <v>76.13600000000001</v>
      </c>
      <c r="F12" s="17">
        <f>R27</f>
        <v>270.71100000000001</v>
      </c>
      <c r="G12" s="18">
        <f>S27</f>
        <v>33.83</v>
      </c>
      <c r="H12" s="18">
        <f>T27</f>
        <v>0</v>
      </c>
      <c r="I12" s="18">
        <f>U27</f>
        <v>49.972999999999999</v>
      </c>
      <c r="J12" s="19">
        <f>B12+F12</f>
        <v>3369.8199999999997</v>
      </c>
      <c r="K12" s="20">
        <f t="shared" si="0"/>
        <v>89.287000000000006</v>
      </c>
      <c r="L12" s="20">
        <f t="shared" si="0"/>
        <v>0.5</v>
      </c>
      <c r="M12" s="21">
        <f t="shared" si="0"/>
        <v>126.10900000000001</v>
      </c>
    </row>
    <row r="13" spans="1:13" x14ac:dyDescent="0.2">
      <c r="A13" s="22" t="s">
        <v>4</v>
      </c>
      <c r="B13" s="23">
        <f>J27</f>
        <v>1200.0889999999999</v>
      </c>
      <c r="C13" s="24">
        <f>K27</f>
        <v>0</v>
      </c>
      <c r="D13" s="24">
        <f>L27</f>
        <v>0</v>
      </c>
      <c r="E13" s="24">
        <f>M27</f>
        <v>64.479000000000013</v>
      </c>
      <c r="F13" s="23">
        <f>V27</f>
        <v>30.835000000000001</v>
      </c>
      <c r="G13" s="24">
        <f>W27</f>
        <v>0</v>
      </c>
      <c r="H13" s="24">
        <f>X27</f>
        <v>0</v>
      </c>
      <c r="I13" s="24">
        <f>Y27</f>
        <v>14.3</v>
      </c>
      <c r="J13" s="25">
        <f>B13+F13</f>
        <v>1230.924</v>
      </c>
      <c r="K13" s="26">
        <f t="shared" si="0"/>
        <v>0</v>
      </c>
      <c r="L13" s="26">
        <f t="shared" si="0"/>
        <v>0</v>
      </c>
      <c r="M13" s="27">
        <f t="shared" si="0"/>
        <v>78.779000000000011</v>
      </c>
    </row>
    <row r="14" spans="1:13" s="44" customFormat="1" x14ac:dyDescent="0.2">
      <c r="A14" s="45" t="s">
        <v>12</v>
      </c>
      <c r="B14" s="49">
        <f t="shared" ref="B14:M14" si="1">SUM(B11:B13)</f>
        <v>4707.4069999999992</v>
      </c>
      <c r="C14" s="50">
        <f t="shared" si="1"/>
        <v>252.30399999999997</v>
      </c>
      <c r="D14" s="50">
        <f t="shared" si="1"/>
        <v>0.5</v>
      </c>
      <c r="E14" s="50">
        <f t="shared" si="1"/>
        <v>-154.59799999999993</v>
      </c>
      <c r="F14" s="49">
        <f t="shared" si="1"/>
        <v>304.62700000000001</v>
      </c>
      <c r="G14" s="50">
        <f t="shared" si="1"/>
        <v>34.476999999999997</v>
      </c>
      <c r="H14" s="50">
        <f t="shared" si="1"/>
        <v>0</v>
      </c>
      <c r="I14" s="50">
        <f t="shared" si="1"/>
        <v>61.363</v>
      </c>
      <c r="J14" s="49">
        <f t="shared" si="1"/>
        <v>5012.0339999999997</v>
      </c>
      <c r="K14" s="50">
        <f t="shared" si="1"/>
        <v>286.78099999999995</v>
      </c>
      <c r="L14" s="50">
        <f t="shared" si="1"/>
        <v>0.5</v>
      </c>
      <c r="M14" s="51">
        <f t="shared" si="1"/>
        <v>-93.234999999999971</v>
      </c>
    </row>
    <row r="17" spans="1:25" s="44" customFormat="1" ht="15.75" x14ac:dyDescent="0.25">
      <c r="A17" s="43" t="s">
        <v>32</v>
      </c>
    </row>
    <row r="18" spans="1:25" ht="15" x14ac:dyDescent="0.2">
      <c r="A18" s="28"/>
      <c r="B18" s="59" t="s">
        <v>10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56" t="s">
        <v>11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3" t="s">
        <v>2</v>
      </c>
      <c r="C19" s="54"/>
      <c r="D19" s="54"/>
      <c r="E19" s="54"/>
      <c r="F19" s="53" t="s">
        <v>3</v>
      </c>
      <c r="G19" s="54"/>
      <c r="H19" s="54"/>
      <c r="I19" s="54"/>
      <c r="J19" s="53" t="s">
        <v>4</v>
      </c>
      <c r="K19" s="54"/>
      <c r="L19" s="54"/>
      <c r="M19" s="55"/>
      <c r="N19" s="53" t="s">
        <v>2</v>
      </c>
      <c r="O19" s="54"/>
      <c r="P19" s="54"/>
      <c r="Q19" s="54"/>
      <c r="R19" s="53" t="s">
        <v>3</v>
      </c>
      <c r="S19" s="54"/>
      <c r="T19" s="54"/>
      <c r="U19" s="54"/>
      <c r="V19" s="53" t="s">
        <v>4</v>
      </c>
      <c r="W19" s="54"/>
      <c r="X19" s="54"/>
      <c r="Y19" s="55"/>
    </row>
    <row r="20" spans="1:25" s="44" customFormat="1" x14ac:dyDescent="0.2">
      <c r="A20" s="45" t="s">
        <v>13</v>
      </c>
      <c r="B20" s="46" t="s">
        <v>6</v>
      </c>
      <c r="C20" s="47" t="s">
        <v>7</v>
      </c>
      <c r="D20" s="47" t="s">
        <v>8</v>
      </c>
      <c r="E20" s="47" t="s">
        <v>9</v>
      </c>
      <c r="F20" s="46" t="s">
        <v>6</v>
      </c>
      <c r="G20" s="47" t="s">
        <v>7</v>
      </c>
      <c r="H20" s="47" t="s">
        <v>8</v>
      </c>
      <c r="I20" s="47" t="s">
        <v>9</v>
      </c>
      <c r="J20" s="46" t="s">
        <v>6</v>
      </c>
      <c r="K20" s="47" t="s">
        <v>7</v>
      </c>
      <c r="L20" s="47" t="s">
        <v>8</v>
      </c>
      <c r="M20" s="48" t="s">
        <v>9</v>
      </c>
      <c r="N20" s="46" t="s">
        <v>6</v>
      </c>
      <c r="O20" s="47" t="s">
        <v>7</v>
      </c>
      <c r="P20" s="47" t="s">
        <v>8</v>
      </c>
      <c r="Q20" s="47" t="s">
        <v>9</v>
      </c>
      <c r="R20" s="46" t="s">
        <v>6</v>
      </c>
      <c r="S20" s="47" t="s">
        <v>7</v>
      </c>
      <c r="T20" s="47" t="s">
        <v>8</v>
      </c>
      <c r="U20" s="47" t="s">
        <v>9</v>
      </c>
      <c r="V20" s="46" t="s">
        <v>6</v>
      </c>
      <c r="W20" s="47" t="s">
        <v>7</v>
      </c>
      <c r="X20" s="47" t="s">
        <v>8</v>
      </c>
      <c r="Y20" s="48" t="s">
        <v>9</v>
      </c>
    </row>
    <row r="21" spans="1:25" x14ac:dyDescent="0.2">
      <c r="A21" s="10" t="s">
        <v>24</v>
      </c>
      <c r="B21" s="11">
        <v>163.059</v>
      </c>
      <c r="C21" s="12">
        <v>35.107999999999997</v>
      </c>
      <c r="D21" s="12">
        <v>0</v>
      </c>
      <c r="E21" s="12">
        <v>-114.256</v>
      </c>
      <c r="F21" s="11">
        <v>930.64200000000005</v>
      </c>
      <c r="G21" s="12">
        <v>15.552</v>
      </c>
      <c r="H21" s="12">
        <v>0</v>
      </c>
      <c r="I21" s="12">
        <v>76.680000000000007</v>
      </c>
      <c r="J21" s="11">
        <v>507.77300000000002</v>
      </c>
      <c r="K21" s="12">
        <v>0</v>
      </c>
      <c r="L21" s="12">
        <v>0</v>
      </c>
      <c r="M21" s="29">
        <v>67.394000000000005</v>
      </c>
      <c r="N21" s="11">
        <v>0</v>
      </c>
      <c r="O21" s="12">
        <v>0</v>
      </c>
      <c r="P21" s="12">
        <v>0</v>
      </c>
      <c r="Q21" s="12">
        <v>0</v>
      </c>
      <c r="R21" s="11">
        <v>0.98299999999999998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29">
        <v>0</v>
      </c>
    </row>
    <row r="22" spans="1:25" x14ac:dyDescent="0.2">
      <c r="A22" s="22" t="s">
        <v>14</v>
      </c>
      <c r="B22" s="23">
        <v>41.100999999999999</v>
      </c>
      <c r="C22" s="24">
        <v>5.867</v>
      </c>
      <c r="D22" s="24">
        <v>0</v>
      </c>
      <c r="E22" s="24">
        <v>-17.963999999999999</v>
      </c>
      <c r="F22" s="23">
        <v>328.64600000000002</v>
      </c>
      <c r="G22" s="24">
        <v>5.07</v>
      </c>
      <c r="H22" s="24">
        <v>0</v>
      </c>
      <c r="I22" s="24">
        <v>-47.057000000000002</v>
      </c>
      <c r="J22" s="23">
        <v>107.577</v>
      </c>
      <c r="K22" s="24">
        <v>0</v>
      </c>
      <c r="L22" s="24">
        <v>0</v>
      </c>
      <c r="M22" s="30">
        <v>0</v>
      </c>
      <c r="N22" s="23">
        <v>6.2E-2</v>
      </c>
      <c r="O22" s="24">
        <v>0</v>
      </c>
      <c r="P22" s="24">
        <v>0</v>
      </c>
      <c r="Q22" s="24">
        <v>0</v>
      </c>
      <c r="R22" s="23">
        <v>4.4160000000000004</v>
      </c>
      <c r="S22" s="24">
        <v>0</v>
      </c>
      <c r="T22" s="24">
        <v>0</v>
      </c>
      <c r="U22" s="24">
        <v>0</v>
      </c>
      <c r="V22" s="23">
        <v>0</v>
      </c>
      <c r="W22" s="24">
        <v>0</v>
      </c>
      <c r="X22" s="24">
        <v>0</v>
      </c>
      <c r="Y22" s="30">
        <v>0</v>
      </c>
    </row>
    <row r="23" spans="1:25" x14ac:dyDescent="0.2">
      <c r="A23" s="22" t="s">
        <v>15</v>
      </c>
      <c r="B23" s="23">
        <v>39.235999999999997</v>
      </c>
      <c r="C23" s="24">
        <v>13.391999999999999</v>
      </c>
      <c r="D23" s="31">
        <v>0</v>
      </c>
      <c r="E23" s="24">
        <v>-14.827999999999999</v>
      </c>
      <c r="F23" s="23">
        <v>664.66499999999996</v>
      </c>
      <c r="G23" s="24">
        <v>4.5839999999999996</v>
      </c>
      <c r="H23" s="24">
        <v>0</v>
      </c>
      <c r="I23" s="24">
        <v>21.501000000000001</v>
      </c>
      <c r="J23" s="23">
        <v>207.67699999999999</v>
      </c>
      <c r="K23" s="24">
        <v>0</v>
      </c>
      <c r="L23" s="24">
        <v>0</v>
      </c>
      <c r="M23" s="30">
        <v>1.7450000000000001</v>
      </c>
      <c r="N23" s="23">
        <v>0</v>
      </c>
      <c r="O23" s="24">
        <v>0</v>
      </c>
      <c r="P23" s="31">
        <v>0</v>
      </c>
      <c r="Q23" s="24">
        <v>0</v>
      </c>
      <c r="R23" s="23">
        <v>2.0819999999999999</v>
      </c>
      <c r="S23" s="24">
        <v>0.29499999999999998</v>
      </c>
      <c r="T23" s="24">
        <v>0</v>
      </c>
      <c r="U23" s="24">
        <v>0</v>
      </c>
      <c r="V23" s="23">
        <v>0</v>
      </c>
      <c r="W23" s="24">
        <v>0</v>
      </c>
      <c r="X23" s="24">
        <v>0</v>
      </c>
      <c r="Y23" s="30">
        <v>0</v>
      </c>
    </row>
    <row r="24" spans="1:25" x14ac:dyDescent="0.2">
      <c r="A24" s="22" t="s">
        <v>16</v>
      </c>
      <c r="B24" s="23">
        <v>22.635000000000002</v>
      </c>
      <c r="C24" s="24">
        <v>11.468</v>
      </c>
      <c r="D24" s="24">
        <v>0</v>
      </c>
      <c r="E24" s="24">
        <v>-11.706</v>
      </c>
      <c r="F24" s="23">
        <v>121.096</v>
      </c>
      <c r="G24" s="24">
        <v>2.4449999999999998</v>
      </c>
      <c r="H24" s="24">
        <v>0</v>
      </c>
      <c r="I24" s="24">
        <v>-9.17</v>
      </c>
      <c r="J24" s="23">
        <v>118.598</v>
      </c>
      <c r="K24" s="24">
        <v>0</v>
      </c>
      <c r="L24" s="24">
        <v>0</v>
      </c>
      <c r="M24" s="30">
        <v>2.1999999999999999E-2</v>
      </c>
      <c r="N24" s="23">
        <v>0</v>
      </c>
      <c r="O24" s="24">
        <v>0</v>
      </c>
      <c r="P24" s="24">
        <v>0</v>
      </c>
      <c r="Q24" s="24">
        <v>0</v>
      </c>
      <c r="R24" s="23">
        <v>33.143999999999998</v>
      </c>
      <c r="S24" s="24">
        <v>0</v>
      </c>
      <c r="T24" s="24">
        <v>0</v>
      </c>
      <c r="U24" s="24">
        <v>0.14399999999999999</v>
      </c>
      <c r="V24" s="23">
        <v>4.3810000000000002</v>
      </c>
      <c r="W24" s="24">
        <v>0</v>
      </c>
      <c r="X24" s="24">
        <v>0</v>
      </c>
      <c r="Y24" s="30">
        <v>0</v>
      </c>
    </row>
    <row r="25" spans="1:25" x14ac:dyDescent="0.2">
      <c r="A25" s="22" t="s">
        <v>25</v>
      </c>
      <c r="B25" s="23">
        <v>123.066</v>
      </c>
      <c r="C25" s="24">
        <v>51.103999999999999</v>
      </c>
      <c r="D25" s="24">
        <v>0</v>
      </c>
      <c r="E25" s="24">
        <v>-96.733000000000004</v>
      </c>
      <c r="F25" s="23">
        <v>853.76300000000003</v>
      </c>
      <c r="G25" s="24">
        <v>21.263999999999999</v>
      </c>
      <c r="H25" s="24">
        <v>0.5</v>
      </c>
      <c r="I25" s="24">
        <v>27.573</v>
      </c>
      <c r="J25" s="23">
        <v>231.30699999999999</v>
      </c>
      <c r="K25" s="24">
        <v>0</v>
      </c>
      <c r="L25" s="24">
        <v>0</v>
      </c>
      <c r="M25" s="30">
        <v>-4.8899999999999997</v>
      </c>
      <c r="N25" s="23">
        <v>3.0190000000000001</v>
      </c>
      <c r="O25" s="24">
        <v>0.64700000000000002</v>
      </c>
      <c r="P25" s="24">
        <v>0</v>
      </c>
      <c r="Q25" s="24">
        <v>-2.91</v>
      </c>
      <c r="R25" s="23">
        <v>230.08600000000001</v>
      </c>
      <c r="S25" s="24">
        <v>33.534999999999997</v>
      </c>
      <c r="T25" s="24">
        <v>0</v>
      </c>
      <c r="U25" s="24">
        <v>49.829000000000001</v>
      </c>
      <c r="V25" s="23">
        <v>26.454000000000001</v>
      </c>
      <c r="W25" s="24">
        <v>0</v>
      </c>
      <c r="X25" s="24">
        <v>0</v>
      </c>
      <c r="Y25" s="30">
        <v>14.3</v>
      </c>
    </row>
    <row r="26" spans="1:25" x14ac:dyDescent="0.2">
      <c r="A26" s="32" t="s">
        <v>17</v>
      </c>
      <c r="B26" s="33">
        <v>19.111999999999998</v>
      </c>
      <c r="C26" s="34">
        <v>79.908000000000001</v>
      </c>
      <c r="D26" s="34">
        <v>0</v>
      </c>
      <c r="E26" s="34">
        <v>-39.725999999999999</v>
      </c>
      <c r="F26" s="33">
        <v>200.297</v>
      </c>
      <c r="G26" s="34">
        <v>6.5419999999999998</v>
      </c>
      <c r="H26" s="34">
        <v>0</v>
      </c>
      <c r="I26" s="34">
        <v>6.609</v>
      </c>
      <c r="J26" s="33">
        <v>27.157</v>
      </c>
      <c r="K26" s="34">
        <v>0</v>
      </c>
      <c r="L26" s="34">
        <v>0</v>
      </c>
      <c r="M26" s="35">
        <v>0.20799999999999999</v>
      </c>
      <c r="N26" s="33">
        <v>0</v>
      </c>
      <c r="O26" s="34">
        <v>0</v>
      </c>
      <c r="P26" s="34">
        <v>0</v>
      </c>
      <c r="Q26" s="34">
        <v>0</v>
      </c>
      <c r="R26" s="33">
        <v>0</v>
      </c>
      <c r="S26" s="34">
        <v>0</v>
      </c>
      <c r="T26" s="34">
        <v>0</v>
      </c>
      <c r="U26" s="34">
        <v>0</v>
      </c>
      <c r="V26" s="33">
        <v>0</v>
      </c>
      <c r="W26" s="34">
        <v>0</v>
      </c>
      <c r="X26" s="34">
        <v>0</v>
      </c>
      <c r="Y26" s="35">
        <v>0</v>
      </c>
    </row>
    <row r="27" spans="1:25" s="44" customFormat="1" x14ac:dyDescent="0.2">
      <c r="A27" s="45" t="s">
        <v>12</v>
      </c>
      <c r="B27" s="49">
        <f t="shared" ref="B27:Y27" si="2">SUM(B21:B26)</f>
        <v>408.209</v>
      </c>
      <c r="C27" s="50">
        <f t="shared" si="2"/>
        <v>196.84699999999998</v>
      </c>
      <c r="D27" s="50">
        <f t="shared" si="2"/>
        <v>0</v>
      </c>
      <c r="E27" s="50">
        <f t="shared" si="2"/>
        <v>-295.21299999999997</v>
      </c>
      <c r="F27" s="49">
        <f t="shared" si="2"/>
        <v>3099.1089999999999</v>
      </c>
      <c r="G27" s="50">
        <f t="shared" si="2"/>
        <v>55.457000000000001</v>
      </c>
      <c r="H27" s="50">
        <f t="shared" si="2"/>
        <v>0.5</v>
      </c>
      <c r="I27" s="50">
        <f t="shared" si="2"/>
        <v>76.13600000000001</v>
      </c>
      <c r="J27" s="49">
        <f t="shared" si="2"/>
        <v>1200.0889999999999</v>
      </c>
      <c r="K27" s="50">
        <f t="shared" si="2"/>
        <v>0</v>
      </c>
      <c r="L27" s="50">
        <f t="shared" si="2"/>
        <v>0</v>
      </c>
      <c r="M27" s="51">
        <f t="shared" si="2"/>
        <v>64.479000000000013</v>
      </c>
      <c r="N27" s="49">
        <f t="shared" si="2"/>
        <v>3.081</v>
      </c>
      <c r="O27" s="50">
        <f t="shared" si="2"/>
        <v>0.64700000000000002</v>
      </c>
      <c r="P27" s="50">
        <f t="shared" si="2"/>
        <v>0</v>
      </c>
      <c r="Q27" s="50">
        <f t="shared" si="2"/>
        <v>-2.91</v>
      </c>
      <c r="R27" s="49">
        <f t="shared" si="2"/>
        <v>270.71100000000001</v>
      </c>
      <c r="S27" s="50">
        <f t="shared" si="2"/>
        <v>33.83</v>
      </c>
      <c r="T27" s="50">
        <f t="shared" si="2"/>
        <v>0</v>
      </c>
      <c r="U27" s="50">
        <f t="shared" si="2"/>
        <v>49.972999999999999</v>
      </c>
      <c r="V27" s="49">
        <f t="shared" si="2"/>
        <v>30.835000000000001</v>
      </c>
      <c r="W27" s="50">
        <f t="shared" si="2"/>
        <v>0</v>
      </c>
      <c r="X27" s="50">
        <f t="shared" si="2"/>
        <v>0</v>
      </c>
      <c r="Y27" s="51">
        <f t="shared" si="2"/>
        <v>14.3</v>
      </c>
    </row>
    <row r="30" spans="1:25" s="44" customFormat="1" ht="15.75" x14ac:dyDescent="0.25">
      <c r="A30" s="43" t="s">
        <v>18</v>
      </c>
    </row>
    <row r="31" spans="1:25" x14ac:dyDescent="0.2">
      <c r="A31" s="9" t="s">
        <v>19</v>
      </c>
    </row>
    <row r="32" spans="1:25" x14ac:dyDescent="0.2">
      <c r="A32" s="9" t="s">
        <v>20</v>
      </c>
    </row>
    <row r="33" spans="1:13" x14ac:dyDescent="0.2">
      <c r="A33" s="9" t="s">
        <v>21</v>
      </c>
    </row>
    <row r="34" spans="1:13" x14ac:dyDescent="0.2">
      <c r="A34" s="52" t="s">
        <v>22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B18" sqref="B18:M18"/>
    </sheetView>
  </sheetViews>
  <sheetFormatPr baseColWidth="10" defaultRowHeight="12.75" x14ac:dyDescent="0.2"/>
  <cols>
    <col min="1" max="1" width="19.42578125" style="9" customWidth="1"/>
    <col min="2" max="2" width="7.5703125" style="9" bestFit="1" customWidth="1"/>
    <col min="3" max="3" width="6.42578125" style="9" bestFit="1" customWidth="1"/>
    <col min="4" max="4" width="9.7109375" style="9" bestFit="1" customWidth="1"/>
    <col min="5" max="5" width="6.28515625" style="9" bestFit="1" customWidth="1"/>
    <col min="6" max="6" width="7.5703125" style="9" bestFit="1" customWidth="1"/>
    <col min="7" max="7" width="6.42578125" style="9" bestFit="1" customWidth="1"/>
    <col min="8" max="8" width="9.7109375" style="9" bestFit="1" customWidth="1"/>
    <col min="9" max="9" width="6.28515625" style="9" bestFit="1" customWidth="1"/>
    <col min="10" max="10" width="7.5703125" style="9" bestFit="1" customWidth="1"/>
    <col min="11" max="11" width="6.42578125" style="9" bestFit="1" customWidth="1"/>
    <col min="12" max="12" width="9.7109375" style="9" bestFit="1" customWidth="1"/>
    <col min="13" max="13" width="6.28515625" style="9" bestFit="1" customWidth="1"/>
    <col min="14" max="14" width="7.5703125" style="9" bestFit="1" customWidth="1"/>
    <col min="15" max="15" width="6.42578125" style="9" bestFit="1" customWidth="1"/>
    <col min="16" max="16" width="9.7109375" style="9" bestFit="1" customWidth="1"/>
    <col min="17" max="17" width="6.28515625" style="9" bestFit="1" customWidth="1"/>
    <col min="18" max="18" width="7.5703125" style="9" bestFit="1" customWidth="1"/>
    <col min="19" max="19" width="6.42578125" style="9" bestFit="1" customWidth="1"/>
    <col min="20" max="20" width="9.7109375" style="9" bestFit="1" customWidth="1"/>
    <col min="21" max="21" width="6.28515625" style="9" bestFit="1" customWidth="1"/>
    <col min="22" max="22" width="7.5703125" style="9" bestFit="1" customWidth="1"/>
    <col min="23" max="23" width="6.42578125" style="9" bestFit="1" customWidth="1"/>
    <col min="24" max="24" width="9.7109375" style="9" bestFit="1" customWidth="1"/>
    <col min="25" max="25" width="6.28515625" style="9" bestFit="1" customWidth="1"/>
    <col min="26" max="16384" width="11.42578125" style="9"/>
  </cols>
  <sheetData>
    <row r="1" spans="1:13" s="39" customFormat="1" ht="27.75" x14ac:dyDescent="0.4">
      <c r="A1" s="36" t="s">
        <v>33</v>
      </c>
      <c r="B1" s="37"/>
      <c r="C1" s="38"/>
      <c r="D1" s="38"/>
      <c r="E1" s="38"/>
      <c r="F1" s="37"/>
      <c r="G1" s="38"/>
      <c r="H1" s="38"/>
      <c r="I1" s="38"/>
    </row>
    <row r="2" spans="1:13" s="39" customFormat="1" ht="18" x14ac:dyDescent="0.25">
      <c r="A2" s="40" t="s">
        <v>0</v>
      </c>
      <c r="B2" s="41"/>
      <c r="C2" s="42"/>
      <c r="D2" s="42"/>
      <c r="E2" s="42"/>
      <c r="F2" s="41"/>
      <c r="G2" s="42"/>
      <c r="H2" s="42"/>
      <c r="I2" s="42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49</v>
      </c>
      <c r="B5" s="2"/>
      <c r="C5" s="3"/>
      <c r="D5" s="3"/>
      <c r="E5" s="3"/>
    </row>
    <row r="6" spans="1:13" x14ac:dyDescent="0.2">
      <c r="A6" s="6" t="s">
        <v>34</v>
      </c>
      <c r="B6" s="7"/>
      <c r="C6" s="8"/>
      <c r="D6" s="8"/>
      <c r="E6" s="8"/>
    </row>
    <row r="8" spans="1:13" s="44" customFormat="1" ht="15.75" x14ac:dyDescent="0.25">
      <c r="A8" s="43" t="s">
        <v>35</v>
      </c>
    </row>
    <row r="9" spans="1:13" x14ac:dyDescent="0.2">
      <c r="B9" s="53" t="s">
        <v>10</v>
      </c>
      <c r="C9" s="54"/>
      <c r="D9" s="54"/>
      <c r="E9" s="54"/>
      <c r="F9" s="53" t="s">
        <v>11</v>
      </c>
      <c r="G9" s="54"/>
      <c r="H9" s="54"/>
      <c r="I9" s="54"/>
      <c r="J9" s="53" t="s">
        <v>12</v>
      </c>
      <c r="K9" s="54"/>
      <c r="L9" s="54"/>
      <c r="M9" s="55"/>
    </row>
    <row r="10" spans="1:13" s="44" customFormat="1" x14ac:dyDescent="0.2">
      <c r="A10" s="45" t="s">
        <v>5</v>
      </c>
      <c r="B10" s="46" t="s">
        <v>6</v>
      </c>
      <c r="C10" s="47" t="s">
        <v>7</v>
      </c>
      <c r="D10" s="47" t="s">
        <v>8</v>
      </c>
      <c r="E10" s="47" t="s">
        <v>9</v>
      </c>
      <c r="F10" s="46" t="s">
        <v>6</v>
      </c>
      <c r="G10" s="47" t="s">
        <v>7</v>
      </c>
      <c r="H10" s="47" t="s">
        <v>8</v>
      </c>
      <c r="I10" s="47" t="s">
        <v>9</v>
      </c>
      <c r="J10" s="46" t="s">
        <v>6</v>
      </c>
      <c r="K10" s="47" t="s">
        <v>7</v>
      </c>
      <c r="L10" s="47" t="s">
        <v>8</v>
      </c>
      <c r="M10" s="48" t="s">
        <v>9</v>
      </c>
    </row>
    <row r="11" spans="1:13" x14ac:dyDescent="0.2">
      <c r="A11" s="10" t="s">
        <v>2</v>
      </c>
      <c r="B11" s="11">
        <f>B27</f>
        <v>200.184</v>
      </c>
      <c r="C11" s="12">
        <f>C27</f>
        <v>173.279</v>
      </c>
      <c r="D11" s="12">
        <f>D27</f>
        <v>0</v>
      </c>
      <c r="E11" s="12">
        <f>E27</f>
        <v>-208.33900000000003</v>
      </c>
      <c r="F11" s="11">
        <f>N27</f>
        <v>3.3079999999999998</v>
      </c>
      <c r="G11" s="12">
        <f>O27</f>
        <v>0.43</v>
      </c>
      <c r="H11" s="12">
        <f>P27</f>
        <v>0</v>
      </c>
      <c r="I11" s="12">
        <f>Q27</f>
        <v>-0.91800000000000004</v>
      </c>
      <c r="J11" s="13">
        <f>B11+F11</f>
        <v>203.49199999999999</v>
      </c>
      <c r="K11" s="14">
        <f t="shared" ref="K11:M13" si="0">C11+G11</f>
        <v>173.709</v>
      </c>
      <c r="L11" s="14">
        <f t="shared" si="0"/>
        <v>0</v>
      </c>
      <c r="M11" s="15">
        <f t="shared" si="0"/>
        <v>-209.25700000000003</v>
      </c>
    </row>
    <row r="12" spans="1:13" x14ac:dyDescent="0.2">
      <c r="A12" s="16" t="s">
        <v>3</v>
      </c>
      <c r="B12" s="17">
        <f>F27</f>
        <v>2495.5529999999999</v>
      </c>
      <c r="C12" s="18">
        <f>G27</f>
        <v>218.57599999999999</v>
      </c>
      <c r="D12" s="18">
        <f>H27</f>
        <v>0</v>
      </c>
      <c r="E12" s="18">
        <f>I27</f>
        <v>-10.056000000000012</v>
      </c>
      <c r="F12" s="17">
        <f>R27</f>
        <v>171.70099999999999</v>
      </c>
      <c r="G12" s="18">
        <f>S27</f>
        <v>16.218</v>
      </c>
      <c r="H12" s="18">
        <f>T27</f>
        <v>0</v>
      </c>
      <c r="I12" s="18">
        <f>U27</f>
        <v>24.861999999999998</v>
      </c>
      <c r="J12" s="19">
        <f>B12+F12</f>
        <v>2667.2539999999999</v>
      </c>
      <c r="K12" s="20">
        <f t="shared" si="0"/>
        <v>234.79399999999998</v>
      </c>
      <c r="L12" s="20">
        <f t="shared" si="0"/>
        <v>0</v>
      </c>
      <c r="M12" s="21">
        <f t="shared" si="0"/>
        <v>14.805999999999987</v>
      </c>
    </row>
    <row r="13" spans="1:13" x14ac:dyDescent="0.2">
      <c r="A13" s="22" t="s">
        <v>4</v>
      </c>
      <c r="B13" s="23">
        <f>J27</f>
        <v>1741.2859999999998</v>
      </c>
      <c r="C13" s="24">
        <f>K27</f>
        <v>0.12</v>
      </c>
      <c r="D13" s="24">
        <f>L27</f>
        <v>0</v>
      </c>
      <c r="E13" s="24">
        <f>M27</f>
        <v>245.43599999999998</v>
      </c>
      <c r="F13" s="23">
        <f>V27</f>
        <v>29.556999999999999</v>
      </c>
      <c r="G13" s="24">
        <f>W27</f>
        <v>0</v>
      </c>
      <c r="H13" s="24">
        <f>X27</f>
        <v>0</v>
      </c>
      <c r="I13" s="24">
        <f>Y27</f>
        <v>1.21</v>
      </c>
      <c r="J13" s="25">
        <f>B13+F13</f>
        <v>1770.8429999999998</v>
      </c>
      <c r="K13" s="26">
        <f t="shared" si="0"/>
        <v>0.12</v>
      </c>
      <c r="L13" s="26">
        <f t="shared" si="0"/>
        <v>0</v>
      </c>
      <c r="M13" s="27">
        <f t="shared" si="0"/>
        <v>246.64599999999999</v>
      </c>
    </row>
    <row r="14" spans="1:13" s="44" customFormat="1" x14ac:dyDescent="0.2">
      <c r="A14" s="45" t="s">
        <v>12</v>
      </c>
      <c r="B14" s="49">
        <f t="shared" ref="B14:M14" si="1">SUM(B11:B13)</f>
        <v>4437.0230000000001</v>
      </c>
      <c r="C14" s="50">
        <f t="shared" si="1"/>
        <v>391.97500000000002</v>
      </c>
      <c r="D14" s="50">
        <f t="shared" si="1"/>
        <v>0</v>
      </c>
      <c r="E14" s="50">
        <f t="shared" si="1"/>
        <v>27.04099999999994</v>
      </c>
      <c r="F14" s="49">
        <f t="shared" si="1"/>
        <v>204.56599999999997</v>
      </c>
      <c r="G14" s="50">
        <f t="shared" si="1"/>
        <v>16.648</v>
      </c>
      <c r="H14" s="50">
        <f t="shared" si="1"/>
        <v>0</v>
      </c>
      <c r="I14" s="50">
        <f t="shared" si="1"/>
        <v>25.154</v>
      </c>
      <c r="J14" s="49">
        <f t="shared" si="1"/>
        <v>4641.5889999999999</v>
      </c>
      <c r="K14" s="50">
        <f t="shared" si="1"/>
        <v>408.62299999999999</v>
      </c>
      <c r="L14" s="50">
        <f t="shared" si="1"/>
        <v>0</v>
      </c>
      <c r="M14" s="51">
        <f t="shared" si="1"/>
        <v>52.194999999999936</v>
      </c>
    </row>
    <row r="17" spans="1:25" s="44" customFormat="1" ht="15.75" x14ac:dyDescent="0.25">
      <c r="A17" s="43" t="s">
        <v>36</v>
      </c>
    </row>
    <row r="18" spans="1:25" ht="15" x14ac:dyDescent="0.2">
      <c r="A18" s="28"/>
      <c r="B18" s="59" t="s">
        <v>10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56" t="s">
        <v>11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3" t="s">
        <v>2</v>
      </c>
      <c r="C19" s="54"/>
      <c r="D19" s="54"/>
      <c r="E19" s="54"/>
      <c r="F19" s="53" t="s">
        <v>3</v>
      </c>
      <c r="G19" s="54"/>
      <c r="H19" s="54"/>
      <c r="I19" s="54"/>
      <c r="J19" s="53" t="s">
        <v>4</v>
      </c>
      <c r="K19" s="54"/>
      <c r="L19" s="54"/>
      <c r="M19" s="55"/>
      <c r="N19" s="53" t="s">
        <v>2</v>
      </c>
      <c r="O19" s="54"/>
      <c r="P19" s="54"/>
      <c r="Q19" s="54"/>
      <c r="R19" s="53" t="s">
        <v>3</v>
      </c>
      <c r="S19" s="54"/>
      <c r="T19" s="54"/>
      <c r="U19" s="54"/>
      <c r="V19" s="53" t="s">
        <v>4</v>
      </c>
      <c r="W19" s="54"/>
      <c r="X19" s="54"/>
      <c r="Y19" s="55"/>
    </row>
    <row r="20" spans="1:25" s="44" customFormat="1" x14ac:dyDescent="0.2">
      <c r="A20" s="45" t="s">
        <v>13</v>
      </c>
      <c r="B20" s="46" t="s">
        <v>6</v>
      </c>
      <c r="C20" s="47" t="s">
        <v>7</v>
      </c>
      <c r="D20" s="47" t="s">
        <v>8</v>
      </c>
      <c r="E20" s="47" t="s">
        <v>9</v>
      </c>
      <c r="F20" s="46" t="s">
        <v>6</v>
      </c>
      <c r="G20" s="47" t="s">
        <v>7</v>
      </c>
      <c r="H20" s="47" t="s">
        <v>8</v>
      </c>
      <c r="I20" s="47" t="s">
        <v>9</v>
      </c>
      <c r="J20" s="46" t="s">
        <v>6</v>
      </c>
      <c r="K20" s="47" t="s">
        <v>7</v>
      </c>
      <c r="L20" s="47" t="s">
        <v>8</v>
      </c>
      <c r="M20" s="48" t="s">
        <v>9</v>
      </c>
      <c r="N20" s="46" t="s">
        <v>6</v>
      </c>
      <c r="O20" s="47" t="s">
        <v>7</v>
      </c>
      <c r="P20" s="47" t="s">
        <v>8</v>
      </c>
      <c r="Q20" s="47" t="s">
        <v>9</v>
      </c>
      <c r="R20" s="46" t="s">
        <v>6</v>
      </c>
      <c r="S20" s="47" t="s">
        <v>7</v>
      </c>
      <c r="T20" s="47" t="s">
        <v>8</v>
      </c>
      <c r="U20" s="47" t="s">
        <v>9</v>
      </c>
      <c r="V20" s="46" t="s">
        <v>6</v>
      </c>
      <c r="W20" s="47" t="s">
        <v>7</v>
      </c>
      <c r="X20" s="47" t="s">
        <v>8</v>
      </c>
      <c r="Y20" s="48" t="s">
        <v>9</v>
      </c>
    </row>
    <row r="21" spans="1:25" x14ac:dyDescent="0.2">
      <c r="A21" s="10" t="s">
        <v>24</v>
      </c>
      <c r="B21" s="11">
        <v>104.61799999999999</v>
      </c>
      <c r="C21" s="12">
        <v>20.731999999999999</v>
      </c>
      <c r="D21" s="12">
        <v>0</v>
      </c>
      <c r="E21" s="12">
        <v>-77.888000000000005</v>
      </c>
      <c r="F21" s="11">
        <v>415.90499999999997</v>
      </c>
      <c r="G21" s="12">
        <v>43.103999999999999</v>
      </c>
      <c r="H21" s="12">
        <v>0</v>
      </c>
      <c r="I21" s="12">
        <v>55.323999999999998</v>
      </c>
      <c r="J21" s="11">
        <v>634.75599999999997</v>
      </c>
      <c r="K21" s="12">
        <v>0</v>
      </c>
      <c r="L21" s="12">
        <v>0</v>
      </c>
      <c r="M21" s="29">
        <v>63.402000000000001</v>
      </c>
      <c r="N21" s="11">
        <v>0</v>
      </c>
      <c r="O21" s="12">
        <v>0</v>
      </c>
      <c r="P21" s="12">
        <v>0</v>
      </c>
      <c r="Q21" s="12">
        <v>0</v>
      </c>
      <c r="R21" s="11">
        <v>1.228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29">
        <v>0</v>
      </c>
    </row>
    <row r="22" spans="1:25" x14ac:dyDescent="0.2">
      <c r="A22" s="22" t="s">
        <v>14</v>
      </c>
      <c r="B22" s="23">
        <v>29.155999999999999</v>
      </c>
      <c r="C22" s="24">
        <v>5.0919999999999996</v>
      </c>
      <c r="D22" s="24">
        <v>0</v>
      </c>
      <c r="E22" s="24">
        <v>-74.308000000000007</v>
      </c>
      <c r="F22" s="23">
        <v>376.59500000000003</v>
      </c>
      <c r="G22" s="24">
        <v>6.3869999999999996</v>
      </c>
      <c r="H22" s="24">
        <v>0</v>
      </c>
      <c r="I22" s="24">
        <v>-25.911000000000001</v>
      </c>
      <c r="J22" s="23">
        <v>560.91</v>
      </c>
      <c r="K22" s="24">
        <v>0</v>
      </c>
      <c r="L22" s="24">
        <v>0</v>
      </c>
      <c r="M22" s="30">
        <v>181.03800000000001</v>
      </c>
      <c r="N22" s="23">
        <v>2E-3</v>
      </c>
      <c r="O22" s="24">
        <v>0</v>
      </c>
      <c r="P22" s="24">
        <v>0</v>
      </c>
      <c r="Q22" s="24">
        <v>0</v>
      </c>
      <c r="R22" s="23">
        <v>1.583</v>
      </c>
      <c r="S22" s="24">
        <v>0</v>
      </c>
      <c r="T22" s="24">
        <v>0</v>
      </c>
      <c r="U22" s="24">
        <v>0</v>
      </c>
      <c r="V22" s="23">
        <v>9.1780000000000008</v>
      </c>
      <c r="W22" s="24">
        <v>0</v>
      </c>
      <c r="X22" s="24">
        <v>0</v>
      </c>
      <c r="Y22" s="30">
        <v>0</v>
      </c>
    </row>
    <row r="23" spans="1:25" x14ac:dyDescent="0.2">
      <c r="A23" s="22" t="s">
        <v>15</v>
      </c>
      <c r="B23" s="23">
        <v>22.138999999999999</v>
      </c>
      <c r="C23" s="24">
        <v>2.931</v>
      </c>
      <c r="D23" s="31">
        <v>0</v>
      </c>
      <c r="E23" s="24">
        <v>6.0679999999999996</v>
      </c>
      <c r="F23" s="23">
        <v>506.15600000000001</v>
      </c>
      <c r="G23" s="24">
        <v>10.624000000000001</v>
      </c>
      <c r="H23" s="24">
        <v>0</v>
      </c>
      <c r="I23" s="24">
        <v>-22.317</v>
      </c>
      <c r="J23" s="23">
        <v>240.953</v>
      </c>
      <c r="K23" s="24">
        <v>0</v>
      </c>
      <c r="L23" s="24">
        <v>0</v>
      </c>
      <c r="M23" s="30">
        <v>0.58799999999999997</v>
      </c>
      <c r="N23" s="23">
        <v>0</v>
      </c>
      <c r="O23" s="24">
        <v>0</v>
      </c>
      <c r="P23" s="31">
        <v>0</v>
      </c>
      <c r="Q23" s="24">
        <v>0</v>
      </c>
      <c r="R23" s="23">
        <v>1.895</v>
      </c>
      <c r="S23" s="24">
        <v>0.70499999999999996</v>
      </c>
      <c r="T23" s="24">
        <v>0</v>
      </c>
      <c r="U23" s="24">
        <v>-2.2709999999999999</v>
      </c>
      <c r="V23" s="23">
        <v>0</v>
      </c>
      <c r="W23" s="24">
        <v>0</v>
      </c>
      <c r="X23" s="24">
        <v>0</v>
      </c>
      <c r="Y23" s="30">
        <v>0</v>
      </c>
    </row>
    <row r="24" spans="1:25" x14ac:dyDescent="0.2">
      <c r="A24" s="22" t="s">
        <v>16</v>
      </c>
      <c r="B24" s="23">
        <v>10.292999999999999</v>
      </c>
      <c r="C24" s="24">
        <v>13.77</v>
      </c>
      <c r="D24" s="24">
        <v>0</v>
      </c>
      <c r="E24" s="24">
        <v>-17.734000000000002</v>
      </c>
      <c r="F24" s="23">
        <v>55.198999999999998</v>
      </c>
      <c r="G24" s="24">
        <v>1.9419999999999999</v>
      </c>
      <c r="H24" s="24">
        <v>0</v>
      </c>
      <c r="I24" s="24">
        <v>-0.42899999999999999</v>
      </c>
      <c r="J24" s="23">
        <v>196.17500000000001</v>
      </c>
      <c r="K24" s="24">
        <v>0.12</v>
      </c>
      <c r="L24" s="24">
        <v>0</v>
      </c>
      <c r="M24" s="30">
        <v>0.189</v>
      </c>
      <c r="N24" s="23">
        <v>0</v>
      </c>
      <c r="O24" s="24">
        <v>0</v>
      </c>
      <c r="P24" s="24">
        <v>0</v>
      </c>
      <c r="Q24" s="24">
        <v>0</v>
      </c>
      <c r="R24" s="23">
        <v>17.442</v>
      </c>
      <c r="S24" s="24">
        <v>0</v>
      </c>
      <c r="T24" s="24">
        <v>0</v>
      </c>
      <c r="U24" s="24">
        <v>3.1459999999999999</v>
      </c>
      <c r="V24" s="23">
        <v>0.60699999999999998</v>
      </c>
      <c r="W24" s="24">
        <v>0</v>
      </c>
      <c r="X24" s="24">
        <v>0</v>
      </c>
      <c r="Y24" s="30">
        <v>0</v>
      </c>
    </row>
    <row r="25" spans="1:25" x14ac:dyDescent="0.2">
      <c r="A25" s="22" t="s">
        <v>25</v>
      </c>
      <c r="B25" s="23">
        <v>26.83</v>
      </c>
      <c r="C25" s="24">
        <v>128.495</v>
      </c>
      <c r="D25" s="24">
        <v>0</v>
      </c>
      <c r="E25" s="24">
        <v>-55.476999999999997</v>
      </c>
      <c r="F25" s="23">
        <v>896.81399999999996</v>
      </c>
      <c r="G25" s="24">
        <v>78.231999999999999</v>
      </c>
      <c r="H25" s="24">
        <v>0</v>
      </c>
      <c r="I25" s="24">
        <v>40.98</v>
      </c>
      <c r="J25" s="23">
        <v>94.715999999999994</v>
      </c>
      <c r="K25" s="24">
        <v>0</v>
      </c>
      <c r="L25" s="24">
        <v>0</v>
      </c>
      <c r="M25" s="30">
        <v>0.218</v>
      </c>
      <c r="N25" s="23">
        <v>3.306</v>
      </c>
      <c r="O25" s="24">
        <v>0.43</v>
      </c>
      <c r="P25" s="24">
        <v>0</v>
      </c>
      <c r="Q25" s="24">
        <v>-0.91800000000000004</v>
      </c>
      <c r="R25" s="23">
        <v>149.553</v>
      </c>
      <c r="S25" s="24">
        <v>15.513</v>
      </c>
      <c r="T25" s="24">
        <v>0</v>
      </c>
      <c r="U25" s="24">
        <v>23.986999999999998</v>
      </c>
      <c r="V25" s="23">
        <v>19.771999999999998</v>
      </c>
      <c r="W25" s="24">
        <v>0</v>
      </c>
      <c r="X25" s="24">
        <v>0</v>
      </c>
      <c r="Y25" s="30">
        <v>1.21</v>
      </c>
    </row>
    <row r="26" spans="1:25" x14ac:dyDescent="0.2">
      <c r="A26" s="32" t="s">
        <v>17</v>
      </c>
      <c r="B26" s="33">
        <v>7.1479999999999997</v>
      </c>
      <c r="C26" s="34">
        <v>2.2589999999999999</v>
      </c>
      <c r="D26" s="34">
        <v>0</v>
      </c>
      <c r="E26" s="34">
        <v>11</v>
      </c>
      <c r="F26" s="33">
        <v>244.88399999999999</v>
      </c>
      <c r="G26" s="34">
        <v>78.287000000000006</v>
      </c>
      <c r="H26" s="34">
        <v>0</v>
      </c>
      <c r="I26" s="34">
        <v>-57.703000000000003</v>
      </c>
      <c r="J26" s="33">
        <v>13.776</v>
      </c>
      <c r="K26" s="34">
        <v>0</v>
      </c>
      <c r="L26" s="34">
        <v>0</v>
      </c>
      <c r="M26" s="35">
        <v>1E-3</v>
      </c>
      <c r="N26" s="33">
        <v>0</v>
      </c>
      <c r="O26" s="34">
        <v>0</v>
      </c>
      <c r="P26" s="34">
        <v>0</v>
      </c>
      <c r="Q26" s="34">
        <v>0</v>
      </c>
      <c r="R26" s="33">
        <v>0</v>
      </c>
      <c r="S26" s="34">
        <v>0</v>
      </c>
      <c r="T26" s="34">
        <v>0</v>
      </c>
      <c r="U26" s="34">
        <v>0</v>
      </c>
      <c r="V26" s="33">
        <v>0</v>
      </c>
      <c r="W26" s="34">
        <v>0</v>
      </c>
      <c r="X26" s="34">
        <v>0</v>
      </c>
      <c r="Y26" s="35">
        <v>0</v>
      </c>
    </row>
    <row r="27" spans="1:25" s="44" customFormat="1" x14ac:dyDescent="0.2">
      <c r="A27" s="45" t="s">
        <v>12</v>
      </c>
      <c r="B27" s="49">
        <f t="shared" ref="B27:Y27" si="2">SUM(B21:B26)</f>
        <v>200.184</v>
      </c>
      <c r="C27" s="50">
        <f t="shared" si="2"/>
        <v>173.279</v>
      </c>
      <c r="D27" s="50">
        <f t="shared" si="2"/>
        <v>0</v>
      </c>
      <c r="E27" s="50">
        <f t="shared" si="2"/>
        <v>-208.33900000000003</v>
      </c>
      <c r="F27" s="49">
        <f t="shared" si="2"/>
        <v>2495.5529999999999</v>
      </c>
      <c r="G27" s="50">
        <f t="shared" si="2"/>
        <v>218.57599999999999</v>
      </c>
      <c r="H27" s="50">
        <f t="shared" si="2"/>
        <v>0</v>
      </c>
      <c r="I27" s="50">
        <f t="shared" si="2"/>
        <v>-10.056000000000012</v>
      </c>
      <c r="J27" s="49">
        <f t="shared" si="2"/>
        <v>1741.2859999999998</v>
      </c>
      <c r="K27" s="50">
        <f t="shared" si="2"/>
        <v>0.12</v>
      </c>
      <c r="L27" s="50">
        <f t="shared" si="2"/>
        <v>0</v>
      </c>
      <c r="M27" s="51">
        <f t="shared" si="2"/>
        <v>245.43599999999998</v>
      </c>
      <c r="N27" s="49">
        <f t="shared" si="2"/>
        <v>3.3079999999999998</v>
      </c>
      <c r="O27" s="50">
        <f t="shared" si="2"/>
        <v>0.43</v>
      </c>
      <c r="P27" s="50">
        <f t="shared" si="2"/>
        <v>0</v>
      </c>
      <c r="Q27" s="50">
        <f t="shared" si="2"/>
        <v>-0.91800000000000004</v>
      </c>
      <c r="R27" s="49">
        <f t="shared" si="2"/>
        <v>171.70099999999999</v>
      </c>
      <c r="S27" s="50">
        <f t="shared" si="2"/>
        <v>16.218</v>
      </c>
      <c r="T27" s="50">
        <f t="shared" si="2"/>
        <v>0</v>
      </c>
      <c r="U27" s="50">
        <f t="shared" si="2"/>
        <v>24.861999999999998</v>
      </c>
      <c r="V27" s="49">
        <f t="shared" si="2"/>
        <v>29.556999999999999</v>
      </c>
      <c r="W27" s="50">
        <f t="shared" si="2"/>
        <v>0</v>
      </c>
      <c r="X27" s="50">
        <f t="shared" si="2"/>
        <v>0</v>
      </c>
      <c r="Y27" s="51">
        <f t="shared" si="2"/>
        <v>1.21</v>
      </c>
    </row>
    <row r="30" spans="1:25" s="44" customFormat="1" ht="15.75" x14ac:dyDescent="0.25">
      <c r="A30" s="43" t="s">
        <v>18</v>
      </c>
    </row>
    <row r="31" spans="1:25" x14ac:dyDescent="0.2">
      <c r="A31" s="9" t="s">
        <v>19</v>
      </c>
    </row>
    <row r="32" spans="1:25" x14ac:dyDescent="0.2">
      <c r="A32" s="9" t="s">
        <v>20</v>
      </c>
    </row>
    <row r="33" spans="1:13" x14ac:dyDescent="0.2">
      <c r="A33" s="9" t="s">
        <v>21</v>
      </c>
    </row>
    <row r="34" spans="1:13" x14ac:dyDescent="0.2">
      <c r="A34" s="52" t="s">
        <v>22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B18" sqref="B18:M18"/>
    </sheetView>
  </sheetViews>
  <sheetFormatPr baseColWidth="10" defaultRowHeight="12.75" x14ac:dyDescent="0.2"/>
  <cols>
    <col min="1" max="1" width="19.42578125" style="9" customWidth="1"/>
    <col min="2" max="2" width="7.5703125" style="9" bestFit="1" customWidth="1"/>
    <col min="3" max="3" width="6.42578125" style="9" bestFit="1" customWidth="1"/>
    <col min="4" max="4" width="9.7109375" style="9" bestFit="1" customWidth="1"/>
    <col min="5" max="5" width="6.28515625" style="9" bestFit="1" customWidth="1"/>
    <col min="6" max="6" width="7.5703125" style="9" bestFit="1" customWidth="1"/>
    <col min="7" max="7" width="6.42578125" style="9" bestFit="1" customWidth="1"/>
    <col min="8" max="8" width="9.7109375" style="9" bestFit="1" customWidth="1"/>
    <col min="9" max="9" width="6.28515625" style="9" bestFit="1" customWidth="1"/>
    <col min="10" max="10" width="7.5703125" style="9" bestFit="1" customWidth="1"/>
    <col min="11" max="11" width="6.42578125" style="9" bestFit="1" customWidth="1"/>
    <col min="12" max="12" width="9.7109375" style="9" bestFit="1" customWidth="1"/>
    <col min="13" max="13" width="6.28515625" style="9" bestFit="1" customWidth="1"/>
    <col min="14" max="14" width="7.5703125" style="9" bestFit="1" customWidth="1"/>
    <col min="15" max="15" width="6.42578125" style="9" bestFit="1" customWidth="1"/>
    <col min="16" max="16" width="9.7109375" style="9" bestFit="1" customWidth="1"/>
    <col min="17" max="17" width="6.28515625" style="9" bestFit="1" customWidth="1"/>
    <col min="18" max="18" width="7.5703125" style="9" bestFit="1" customWidth="1"/>
    <col min="19" max="19" width="6.42578125" style="9" bestFit="1" customWidth="1"/>
    <col min="20" max="20" width="9.7109375" style="9" bestFit="1" customWidth="1"/>
    <col min="21" max="21" width="6.28515625" style="9" bestFit="1" customWidth="1"/>
    <col min="22" max="22" width="7.5703125" style="9" bestFit="1" customWidth="1"/>
    <col min="23" max="23" width="6.42578125" style="9" bestFit="1" customWidth="1"/>
    <col min="24" max="24" width="9.7109375" style="9" bestFit="1" customWidth="1"/>
    <col min="25" max="25" width="6.28515625" style="9" bestFit="1" customWidth="1"/>
    <col min="26" max="16384" width="11.42578125" style="9"/>
  </cols>
  <sheetData>
    <row r="1" spans="1:13" s="39" customFormat="1" ht="27.75" x14ac:dyDescent="0.4">
      <c r="A1" s="36" t="s">
        <v>33</v>
      </c>
      <c r="B1" s="37"/>
      <c r="C1" s="38"/>
      <c r="D1" s="38"/>
      <c r="E1" s="38"/>
      <c r="F1" s="37"/>
      <c r="G1" s="38"/>
      <c r="H1" s="38"/>
      <c r="I1" s="38"/>
    </row>
    <row r="2" spans="1:13" s="39" customFormat="1" ht="18" x14ac:dyDescent="0.25">
      <c r="A2" s="40" t="s">
        <v>0</v>
      </c>
      <c r="B2" s="41"/>
      <c r="C2" s="42"/>
      <c r="D2" s="42"/>
      <c r="E2" s="42"/>
      <c r="F2" s="41"/>
      <c r="G2" s="42"/>
      <c r="H2" s="42"/>
      <c r="I2" s="42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52</v>
      </c>
      <c r="B5" s="2"/>
      <c r="C5" s="3"/>
      <c r="D5" s="3"/>
      <c r="E5" s="3"/>
    </row>
    <row r="6" spans="1:13" x14ac:dyDescent="0.2">
      <c r="A6" s="6" t="s">
        <v>34</v>
      </c>
      <c r="B6" s="7"/>
      <c r="C6" s="8"/>
      <c r="D6" s="8"/>
      <c r="E6" s="8"/>
    </row>
    <row r="8" spans="1:13" s="44" customFormat="1" ht="15.75" x14ac:dyDescent="0.25">
      <c r="A8" s="43" t="s">
        <v>39</v>
      </c>
    </row>
    <row r="9" spans="1:13" x14ac:dyDescent="0.2">
      <c r="B9" s="53" t="s">
        <v>10</v>
      </c>
      <c r="C9" s="54"/>
      <c r="D9" s="54"/>
      <c r="E9" s="54"/>
      <c r="F9" s="53" t="s">
        <v>11</v>
      </c>
      <c r="G9" s="54"/>
      <c r="H9" s="54"/>
      <c r="I9" s="54"/>
      <c r="J9" s="53" t="s">
        <v>12</v>
      </c>
      <c r="K9" s="54"/>
      <c r="L9" s="54"/>
      <c r="M9" s="55"/>
    </row>
    <row r="10" spans="1:13" s="44" customFormat="1" x14ac:dyDescent="0.2">
      <c r="A10" s="45" t="s">
        <v>5</v>
      </c>
      <c r="B10" s="46" t="s">
        <v>6</v>
      </c>
      <c r="C10" s="47" t="s">
        <v>7</v>
      </c>
      <c r="D10" s="47" t="s">
        <v>8</v>
      </c>
      <c r="E10" s="47" t="s">
        <v>9</v>
      </c>
      <c r="F10" s="46" t="s">
        <v>6</v>
      </c>
      <c r="G10" s="47" t="s">
        <v>7</v>
      </c>
      <c r="H10" s="47" t="s">
        <v>8</v>
      </c>
      <c r="I10" s="47" t="s">
        <v>9</v>
      </c>
      <c r="J10" s="46" t="s">
        <v>6</v>
      </c>
      <c r="K10" s="47" t="s">
        <v>7</v>
      </c>
      <c r="L10" s="47" t="s">
        <v>8</v>
      </c>
      <c r="M10" s="48" t="s">
        <v>9</v>
      </c>
    </row>
    <row r="11" spans="1:13" x14ac:dyDescent="0.2">
      <c r="A11" s="10" t="s">
        <v>2</v>
      </c>
      <c r="B11" s="11">
        <f>B27</f>
        <v>114.96700000000001</v>
      </c>
      <c r="C11" s="12">
        <f>C27</f>
        <v>32.313000000000002</v>
      </c>
      <c r="D11" s="12">
        <f>D27</f>
        <v>0</v>
      </c>
      <c r="E11" s="12">
        <f>E27</f>
        <v>-21.225999999999999</v>
      </c>
      <c r="F11" s="11">
        <f>N27</f>
        <v>1.44</v>
      </c>
      <c r="G11" s="12">
        <f>O27</f>
        <v>0.94899999999999995</v>
      </c>
      <c r="H11" s="12">
        <f>P27</f>
        <v>0</v>
      </c>
      <c r="I11" s="12">
        <f>Q27</f>
        <v>-18.210999999999999</v>
      </c>
      <c r="J11" s="13">
        <f>B11+F11</f>
        <v>116.40700000000001</v>
      </c>
      <c r="K11" s="14">
        <f t="shared" ref="K11:M13" si="0">C11+G11</f>
        <v>33.262</v>
      </c>
      <c r="L11" s="14">
        <f t="shared" si="0"/>
        <v>0</v>
      </c>
      <c r="M11" s="15">
        <f t="shared" si="0"/>
        <v>-39.436999999999998</v>
      </c>
    </row>
    <row r="12" spans="1:13" x14ac:dyDescent="0.2">
      <c r="A12" s="16" t="s">
        <v>3</v>
      </c>
      <c r="B12" s="17">
        <f>F27</f>
        <v>2493.634</v>
      </c>
      <c r="C12" s="18">
        <f>G27</f>
        <v>308.46600000000001</v>
      </c>
      <c r="D12" s="18">
        <f>H27</f>
        <v>1E-3</v>
      </c>
      <c r="E12" s="18">
        <f>I27</f>
        <v>437.26800000000003</v>
      </c>
      <c r="F12" s="17">
        <f>R27</f>
        <v>144.16899999999998</v>
      </c>
      <c r="G12" s="18">
        <f>S27</f>
        <v>40.202999999999996</v>
      </c>
      <c r="H12" s="18">
        <f>T27</f>
        <v>0</v>
      </c>
      <c r="I12" s="18">
        <f>U27</f>
        <v>33.419000000000004</v>
      </c>
      <c r="J12" s="19">
        <f>B12+F12</f>
        <v>2637.8029999999999</v>
      </c>
      <c r="K12" s="20">
        <f t="shared" si="0"/>
        <v>348.66899999999998</v>
      </c>
      <c r="L12" s="20">
        <f t="shared" si="0"/>
        <v>1E-3</v>
      </c>
      <c r="M12" s="21">
        <f t="shared" si="0"/>
        <v>470.68700000000001</v>
      </c>
    </row>
    <row r="13" spans="1:13" x14ac:dyDescent="0.2">
      <c r="A13" s="22" t="s">
        <v>4</v>
      </c>
      <c r="B13" s="23">
        <f>J27</f>
        <v>866.87999999999988</v>
      </c>
      <c r="C13" s="24">
        <f>K27</f>
        <v>1.431</v>
      </c>
      <c r="D13" s="24">
        <f>L27</f>
        <v>0</v>
      </c>
      <c r="E13" s="24">
        <f>M27</f>
        <v>529.65899999999999</v>
      </c>
      <c r="F13" s="23">
        <f>V27</f>
        <v>27.156000000000002</v>
      </c>
      <c r="G13" s="24">
        <f>W27</f>
        <v>0</v>
      </c>
      <c r="H13" s="24">
        <f>X27</f>
        <v>0</v>
      </c>
      <c r="I13" s="24">
        <f>Y27</f>
        <v>0.02</v>
      </c>
      <c r="J13" s="25">
        <f>B13+F13</f>
        <v>894.03599999999983</v>
      </c>
      <c r="K13" s="26">
        <f t="shared" si="0"/>
        <v>1.431</v>
      </c>
      <c r="L13" s="26">
        <f t="shared" si="0"/>
        <v>0</v>
      </c>
      <c r="M13" s="27">
        <f t="shared" si="0"/>
        <v>529.67899999999997</v>
      </c>
    </row>
    <row r="14" spans="1:13" s="44" customFormat="1" x14ac:dyDescent="0.2">
      <c r="A14" s="45" t="s">
        <v>12</v>
      </c>
      <c r="B14" s="49">
        <f t="shared" ref="B14:M14" si="1">SUM(B11:B13)</f>
        <v>3475.4809999999998</v>
      </c>
      <c r="C14" s="50">
        <f t="shared" si="1"/>
        <v>342.21</v>
      </c>
      <c r="D14" s="50">
        <f t="shared" si="1"/>
        <v>1E-3</v>
      </c>
      <c r="E14" s="50">
        <f t="shared" si="1"/>
        <v>945.70100000000002</v>
      </c>
      <c r="F14" s="49">
        <f t="shared" si="1"/>
        <v>172.76499999999999</v>
      </c>
      <c r="G14" s="50">
        <f t="shared" si="1"/>
        <v>41.151999999999994</v>
      </c>
      <c r="H14" s="50">
        <f t="shared" si="1"/>
        <v>0</v>
      </c>
      <c r="I14" s="50">
        <f t="shared" si="1"/>
        <v>15.228000000000005</v>
      </c>
      <c r="J14" s="49">
        <f t="shared" si="1"/>
        <v>3648.2460000000001</v>
      </c>
      <c r="K14" s="50">
        <f t="shared" si="1"/>
        <v>383.36199999999997</v>
      </c>
      <c r="L14" s="50">
        <f t="shared" si="1"/>
        <v>1E-3</v>
      </c>
      <c r="M14" s="51">
        <f t="shared" si="1"/>
        <v>960.92899999999997</v>
      </c>
    </row>
    <row r="17" spans="1:25" s="44" customFormat="1" ht="15.75" x14ac:dyDescent="0.25">
      <c r="A17" s="43" t="s">
        <v>38</v>
      </c>
    </row>
    <row r="18" spans="1:25" ht="15" x14ac:dyDescent="0.2">
      <c r="A18" s="28"/>
      <c r="B18" s="59" t="s">
        <v>10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56" t="s">
        <v>11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3" t="s">
        <v>2</v>
      </c>
      <c r="C19" s="54"/>
      <c r="D19" s="54"/>
      <c r="E19" s="54"/>
      <c r="F19" s="53" t="s">
        <v>3</v>
      </c>
      <c r="G19" s="54"/>
      <c r="H19" s="54"/>
      <c r="I19" s="54"/>
      <c r="J19" s="53" t="s">
        <v>4</v>
      </c>
      <c r="K19" s="54"/>
      <c r="L19" s="54"/>
      <c r="M19" s="55"/>
      <c r="N19" s="53" t="s">
        <v>2</v>
      </c>
      <c r="O19" s="54"/>
      <c r="P19" s="54"/>
      <c r="Q19" s="54"/>
      <c r="R19" s="53" t="s">
        <v>3</v>
      </c>
      <c r="S19" s="54"/>
      <c r="T19" s="54"/>
      <c r="U19" s="54"/>
      <c r="V19" s="53" t="s">
        <v>4</v>
      </c>
      <c r="W19" s="54"/>
      <c r="X19" s="54"/>
      <c r="Y19" s="55"/>
    </row>
    <row r="20" spans="1:25" s="44" customFormat="1" x14ac:dyDescent="0.2">
      <c r="A20" s="45" t="s">
        <v>13</v>
      </c>
      <c r="B20" s="46" t="s">
        <v>6</v>
      </c>
      <c r="C20" s="47" t="s">
        <v>7</v>
      </c>
      <c r="D20" s="47" t="s">
        <v>8</v>
      </c>
      <c r="E20" s="47" t="s">
        <v>9</v>
      </c>
      <c r="F20" s="46" t="s">
        <v>6</v>
      </c>
      <c r="G20" s="47" t="s">
        <v>7</v>
      </c>
      <c r="H20" s="47" t="s">
        <v>8</v>
      </c>
      <c r="I20" s="47" t="s">
        <v>9</v>
      </c>
      <c r="J20" s="46" t="s">
        <v>6</v>
      </c>
      <c r="K20" s="47" t="s">
        <v>7</v>
      </c>
      <c r="L20" s="47" t="s">
        <v>8</v>
      </c>
      <c r="M20" s="48" t="s">
        <v>9</v>
      </c>
      <c r="N20" s="46" t="s">
        <v>6</v>
      </c>
      <c r="O20" s="47" t="s">
        <v>7</v>
      </c>
      <c r="P20" s="47" t="s">
        <v>8</v>
      </c>
      <c r="Q20" s="47" t="s">
        <v>9</v>
      </c>
      <c r="R20" s="46" t="s">
        <v>6</v>
      </c>
      <c r="S20" s="47" t="s">
        <v>7</v>
      </c>
      <c r="T20" s="47" t="s">
        <v>8</v>
      </c>
      <c r="U20" s="47" t="s">
        <v>9</v>
      </c>
      <c r="V20" s="46" t="s">
        <v>6</v>
      </c>
      <c r="W20" s="47" t="s">
        <v>7</v>
      </c>
      <c r="X20" s="47" t="s">
        <v>8</v>
      </c>
      <c r="Y20" s="48" t="s">
        <v>9</v>
      </c>
    </row>
    <row r="21" spans="1:25" x14ac:dyDescent="0.2">
      <c r="A21" s="10" t="s">
        <v>24</v>
      </c>
      <c r="B21" s="11">
        <v>76.361000000000004</v>
      </c>
      <c r="C21" s="12">
        <v>26.85</v>
      </c>
      <c r="D21" s="12">
        <v>0</v>
      </c>
      <c r="E21" s="12">
        <v>-10.89</v>
      </c>
      <c r="F21" s="11">
        <v>306.202</v>
      </c>
      <c r="G21" s="12">
        <v>3.645</v>
      </c>
      <c r="H21" s="12">
        <v>0</v>
      </c>
      <c r="I21" s="12">
        <v>512.01099999999997</v>
      </c>
      <c r="J21" s="11">
        <v>380.56900000000002</v>
      </c>
      <c r="K21" s="12">
        <v>0</v>
      </c>
      <c r="L21" s="12">
        <v>0</v>
      </c>
      <c r="M21" s="29">
        <v>37.82</v>
      </c>
      <c r="N21" s="11">
        <v>0</v>
      </c>
      <c r="O21" s="12">
        <v>0</v>
      </c>
      <c r="P21" s="12">
        <v>0</v>
      </c>
      <c r="Q21" s="12">
        <v>0</v>
      </c>
      <c r="R21" s="11">
        <v>1.07</v>
      </c>
      <c r="S21" s="12">
        <v>2.9000000000000001E-2</v>
      </c>
      <c r="T21" s="12">
        <v>0</v>
      </c>
      <c r="U21" s="12">
        <v>6.2130000000000001</v>
      </c>
      <c r="V21" s="11">
        <v>0</v>
      </c>
      <c r="W21" s="12">
        <v>0</v>
      </c>
      <c r="X21" s="12">
        <v>0</v>
      </c>
      <c r="Y21" s="29">
        <v>0</v>
      </c>
    </row>
    <row r="22" spans="1:25" x14ac:dyDescent="0.2">
      <c r="A22" s="22" t="s">
        <v>14</v>
      </c>
      <c r="B22" s="23">
        <v>19.724</v>
      </c>
      <c r="C22" s="24">
        <v>2.4460000000000002</v>
      </c>
      <c r="D22" s="24">
        <v>0</v>
      </c>
      <c r="E22" s="24">
        <v>5.9859999999999998</v>
      </c>
      <c r="F22" s="23">
        <v>256.767</v>
      </c>
      <c r="G22" s="24">
        <v>9.3889999999999993</v>
      </c>
      <c r="H22" s="24">
        <v>0</v>
      </c>
      <c r="I22" s="24">
        <v>31.888000000000002</v>
      </c>
      <c r="J22" s="23">
        <v>138.80099999999999</v>
      </c>
      <c r="K22" s="24">
        <v>0</v>
      </c>
      <c r="L22" s="24">
        <v>0</v>
      </c>
      <c r="M22" s="30">
        <v>491.46199999999999</v>
      </c>
      <c r="N22" s="23">
        <v>0</v>
      </c>
      <c r="O22" s="24">
        <v>0</v>
      </c>
      <c r="P22" s="24">
        <v>0</v>
      </c>
      <c r="Q22" s="24">
        <v>0</v>
      </c>
      <c r="R22" s="23">
        <v>1.657</v>
      </c>
      <c r="S22" s="24">
        <v>0</v>
      </c>
      <c r="T22" s="24">
        <v>0</v>
      </c>
      <c r="U22" s="24">
        <v>0</v>
      </c>
      <c r="V22" s="23">
        <v>0.92200000000000004</v>
      </c>
      <c r="W22" s="24">
        <v>0</v>
      </c>
      <c r="X22" s="24">
        <v>0</v>
      </c>
      <c r="Y22" s="30">
        <v>0</v>
      </c>
    </row>
    <row r="23" spans="1:25" x14ac:dyDescent="0.2">
      <c r="A23" s="22" t="s">
        <v>15</v>
      </c>
      <c r="B23" s="23">
        <v>3.15</v>
      </c>
      <c r="C23" s="24">
        <v>8.5999999999999993E-2</v>
      </c>
      <c r="D23" s="31">
        <v>0</v>
      </c>
      <c r="E23" s="24">
        <v>-0.70799999999999996</v>
      </c>
      <c r="F23" s="23">
        <v>493.89600000000002</v>
      </c>
      <c r="G23" s="24">
        <v>20.657</v>
      </c>
      <c r="H23" s="24">
        <v>1E-3</v>
      </c>
      <c r="I23" s="24">
        <v>14.04</v>
      </c>
      <c r="J23" s="23">
        <v>115.654</v>
      </c>
      <c r="K23" s="24">
        <v>0</v>
      </c>
      <c r="L23" s="24">
        <v>0</v>
      </c>
      <c r="M23" s="30">
        <v>0.28899999999999998</v>
      </c>
      <c r="N23" s="23">
        <v>0</v>
      </c>
      <c r="O23" s="24">
        <v>0</v>
      </c>
      <c r="P23" s="31">
        <v>0</v>
      </c>
      <c r="Q23" s="24">
        <v>0</v>
      </c>
      <c r="R23" s="23">
        <v>1.452</v>
      </c>
      <c r="S23" s="24">
        <v>0.89200000000000002</v>
      </c>
      <c r="T23" s="24">
        <v>0</v>
      </c>
      <c r="U23" s="24">
        <v>-3.1120000000000001</v>
      </c>
      <c r="V23" s="23">
        <v>0</v>
      </c>
      <c r="W23" s="24">
        <v>0</v>
      </c>
      <c r="X23" s="24">
        <v>0</v>
      </c>
      <c r="Y23" s="30">
        <v>0</v>
      </c>
    </row>
    <row r="24" spans="1:25" x14ac:dyDescent="0.2">
      <c r="A24" s="22" t="s">
        <v>16</v>
      </c>
      <c r="B24" s="23">
        <v>4.6630000000000003</v>
      </c>
      <c r="C24" s="24">
        <v>1.296</v>
      </c>
      <c r="D24" s="24">
        <v>0</v>
      </c>
      <c r="E24" s="24">
        <v>-4.6970000000000001</v>
      </c>
      <c r="F24" s="23">
        <v>96.138999999999996</v>
      </c>
      <c r="G24" s="24">
        <v>9.8379999999999992</v>
      </c>
      <c r="H24" s="24">
        <v>0</v>
      </c>
      <c r="I24" s="24">
        <v>0.27200000000000002</v>
      </c>
      <c r="J24" s="23">
        <v>77.968999999999994</v>
      </c>
      <c r="K24" s="24">
        <v>1.431</v>
      </c>
      <c r="L24" s="24">
        <v>0</v>
      </c>
      <c r="M24" s="30">
        <v>5.8000000000000003E-2</v>
      </c>
      <c r="N24" s="23">
        <v>0</v>
      </c>
      <c r="O24" s="24">
        <v>0</v>
      </c>
      <c r="P24" s="24">
        <v>0</v>
      </c>
      <c r="Q24" s="24">
        <v>0</v>
      </c>
      <c r="R24" s="23">
        <v>10.974</v>
      </c>
      <c r="S24" s="24">
        <v>0</v>
      </c>
      <c r="T24" s="24">
        <v>0</v>
      </c>
      <c r="U24" s="24">
        <v>-7.52</v>
      </c>
      <c r="V24" s="23">
        <v>0.97399999999999998</v>
      </c>
      <c r="W24" s="24">
        <v>0</v>
      </c>
      <c r="X24" s="24">
        <v>0</v>
      </c>
      <c r="Y24" s="30">
        <v>0</v>
      </c>
    </row>
    <row r="25" spans="1:25" x14ac:dyDescent="0.2">
      <c r="A25" s="22" t="s">
        <v>25</v>
      </c>
      <c r="B25" s="23">
        <v>5.2080000000000002</v>
      </c>
      <c r="C25" s="24">
        <v>0.40899999999999997</v>
      </c>
      <c r="D25" s="24">
        <v>0</v>
      </c>
      <c r="E25" s="24">
        <v>-3.2290000000000001</v>
      </c>
      <c r="F25" s="23">
        <v>1065.3520000000001</v>
      </c>
      <c r="G25" s="24">
        <v>164.45599999999999</v>
      </c>
      <c r="H25" s="24">
        <v>0</v>
      </c>
      <c r="I25" s="24">
        <v>-9.8859999999999992</v>
      </c>
      <c r="J25" s="23">
        <v>131.56</v>
      </c>
      <c r="K25" s="24">
        <v>0</v>
      </c>
      <c r="L25" s="24">
        <v>0</v>
      </c>
      <c r="M25" s="30">
        <v>2.8000000000000001E-2</v>
      </c>
      <c r="N25" s="23">
        <v>1.44</v>
      </c>
      <c r="O25" s="24">
        <v>0.94899999999999995</v>
      </c>
      <c r="P25" s="24">
        <v>0</v>
      </c>
      <c r="Q25" s="24">
        <v>-18.210999999999999</v>
      </c>
      <c r="R25" s="23">
        <v>129.01599999999999</v>
      </c>
      <c r="S25" s="24">
        <v>39.281999999999996</v>
      </c>
      <c r="T25" s="24">
        <v>0</v>
      </c>
      <c r="U25" s="24">
        <v>37.838000000000001</v>
      </c>
      <c r="V25" s="23">
        <v>25.26</v>
      </c>
      <c r="W25" s="24">
        <v>0</v>
      </c>
      <c r="X25" s="24">
        <v>0</v>
      </c>
      <c r="Y25" s="30">
        <v>0.02</v>
      </c>
    </row>
    <row r="26" spans="1:25" x14ac:dyDescent="0.2">
      <c r="A26" s="32" t="s">
        <v>17</v>
      </c>
      <c r="B26" s="33">
        <v>5.8609999999999998</v>
      </c>
      <c r="C26" s="34">
        <v>1.226</v>
      </c>
      <c r="D26" s="34">
        <v>0</v>
      </c>
      <c r="E26" s="34">
        <v>-7.6879999999999997</v>
      </c>
      <c r="F26" s="33">
        <v>275.27800000000002</v>
      </c>
      <c r="G26" s="34">
        <v>100.48099999999999</v>
      </c>
      <c r="H26" s="34">
        <v>0</v>
      </c>
      <c r="I26" s="34">
        <v>-111.057</v>
      </c>
      <c r="J26" s="33">
        <v>22.327000000000002</v>
      </c>
      <c r="K26" s="34">
        <v>0</v>
      </c>
      <c r="L26" s="34">
        <v>0</v>
      </c>
      <c r="M26" s="35">
        <v>2E-3</v>
      </c>
      <c r="N26" s="33">
        <v>0</v>
      </c>
      <c r="O26" s="34">
        <v>0</v>
      </c>
      <c r="P26" s="34">
        <v>0</v>
      </c>
      <c r="Q26" s="34">
        <v>0</v>
      </c>
      <c r="R26" s="33">
        <v>0</v>
      </c>
      <c r="S26" s="34">
        <v>0</v>
      </c>
      <c r="T26" s="34">
        <v>0</v>
      </c>
      <c r="U26" s="34">
        <v>0</v>
      </c>
      <c r="V26" s="33">
        <v>0</v>
      </c>
      <c r="W26" s="34">
        <v>0</v>
      </c>
      <c r="X26" s="34">
        <v>0</v>
      </c>
      <c r="Y26" s="35">
        <v>0</v>
      </c>
    </row>
    <row r="27" spans="1:25" s="44" customFormat="1" x14ac:dyDescent="0.2">
      <c r="A27" s="45" t="s">
        <v>12</v>
      </c>
      <c r="B27" s="49">
        <f t="shared" ref="B27:Y27" si="2">SUM(B21:B26)</f>
        <v>114.96700000000001</v>
      </c>
      <c r="C27" s="50">
        <f t="shared" si="2"/>
        <v>32.313000000000002</v>
      </c>
      <c r="D27" s="50">
        <f t="shared" si="2"/>
        <v>0</v>
      </c>
      <c r="E27" s="50">
        <f t="shared" si="2"/>
        <v>-21.225999999999999</v>
      </c>
      <c r="F27" s="49">
        <f t="shared" si="2"/>
        <v>2493.634</v>
      </c>
      <c r="G27" s="50">
        <f t="shared" si="2"/>
        <v>308.46600000000001</v>
      </c>
      <c r="H27" s="50">
        <f t="shared" si="2"/>
        <v>1E-3</v>
      </c>
      <c r="I27" s="50">
        <f t="shared" si="2"/>
        <v>437.26800000000003</v>
      </c>
      <c r="J27" s="49">
        <f t="shared" si="2"/>
        <v>866.87999999999988</v>
      </c>
      <c r="K27" s="50">
        <f t="shared" si="2"/>
        <v>1.431</v>
      </c>
      <c r="L27" s="50">
        <f t="shared" si="2"/>
        <v>0</v>
      </c>
      <c r="M27" s="51">
        <f t="shared" si="2"/>
        <v>529.65899999999999</v>
      </c>
      <c r="N27" s="49">
        <f t="shared" si="2"/>
        <v>1.44</v>
      </c>
      <c r="O27" s="50">
        <f t="shared" si="2"/>
        <v>0.94899999999999995</v>
      </c>
      <c r="P27" s="50">
        <f t="shared" si="2"/>
        <v>0</v>
      </c>
      <c r="Q27" s="50">
        <f t="shared" si="2"/>
        <v>-18.210999999999999</v>
      </c>
      <c r="R27" s="49">
        <f t="shared" si="2"/>
        <v>144.16899999999998</v>
      </c>
      <c r="S27" s="50">
        <f t="shared" si="2"/>
        <v>40.202999999999996</v>
      </c>
      <c r="T27" s="50">
        <f t="shared" si="2"/>
        <v>0</v>
      </c>
      <c r="U27" s="50">
        <f t="shared" si="2"/>
        <v>33.419000000000004</v>
      </c>
      <c r="V27" s="49">
        <f t="shared" si="2"/>
        <v>27.156000000000002</v>
      </c>
      <c r="W27" s="50">
        <f t="shared" si="2"/>
        <v>0</v>
      </c>
      <c r="X27" s="50">
        <f t="shared" si="2"/>
        <v>0</v>
      </c>
      <c r="Y27" s="51">
        <f t="shared" si="2"/>
        <v>0.02</v>
      </c>
    </row>
    <row r="30" spans="1:25" s="44" customFormat="1" ht="15.75" x14ac:dyDescent="0.25">
      <c r="A30" s="43" t="s">
        <v>18</v>
      </c>
    </row>
    <row r="31" spans="1:25" x14ac:dyDescent="0.2">
      <c r="A31" s="9" t="s">
        <v>19</v>
      </c>
    </row>
    <row r="32" spans="1:25" x14ac:dyDescent="0.2">
      <c r="A32" s="9" t="s">
        <v>20</v>
      </c>
    </row>
    <row r="33" spans="1:13" x14ac:dyDescent="0.2">
      <c r="A33" s="9" t="s">
        <v>21</v>
      </c>
    </row>
    <row r="34" spans="1:13" x14ac:dyDescent="0.2">
      <c r="A34" s="52" t="s">
        <v>22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9" customWidth="1"/>
    <col min="2" max="2" width="7.5703125" style="9" bestFit="1" customWidth="1"/>
    <col min="3" max="3" width="6.42578125" style="9" bestFit="1" customWidth="1"/>
    <col min="4" max="4" width="9.7109375" style="9" bestFit="1" customWidth="1"/>
    <col min="5" max="5" width="6.28515625" style="9" bestFit="1" customWidth="1"/>
    <col min="6" max="6" width="7.5703125" style="9" bestFit="1" customWidth="1"/>
    <col min="7" max="7" width="6.42578125" style="9" bestFit="1" customWidth="1"/>
    <col min="8" max="8" width="9.7109375" style="9" bestFit="1" customWidth="1"/>
    <col min="9" max="9" width="6.28515625" style="9" bestFit="1" customWidth="1"/>
    <col min="10" max="10" width="7.5703125" style="9" bestFit="1" customWidth="1"/>
    <col min="11" max="11" width="6.42578125" style="9" bestFit="1" customWidth="1"/>
    <col min="12" max="12" width="9.7109375" style="9" bestFit="1" customWidth="1"/>
    <col min="13" max="13" width="6.28515625" style="9" bestFit="1" customWidth="1"/>
    <col min="14" max="14" width="7.5703125" style="9" bestFit="1" customWidth="1"/>
    <col min="15" max="15" width="6.42578125" style="9" bestFit="1" customWidth="1"/>
    <col min="16" max="16" width="9.7109375" style="9" bestFit="1" customWidth="1"/>
    <col min="17" max="17" width="6.28515625" style="9" bestFit="1" customWidth="1"/>
    <col min="18" max="18" width="7.5703125" style="9" bestFit="1" customWidth="1"/>
    <col min="19" max="19" width="6.42578125" style="9" bestFit="1" customWidth="1"/>
    <col min="20" max="20" width="9.7109375" style="9" bestFit="1" customWidth="1"/>
    <col min="21" max="21" width="6.28515625" style="9" bestFit="1" customWidth="1"/>
    <col min="22" max="22" width="7.5703125" style="9" bestFit="1" customWidth="1"/>
    <col min="23" max="23" width="6.42578125" style="9" bestFit="1" customWidth="1"/>
    <col min="24" max="24" width="9.7109375" style="9" bestFit="1" customWidth="1"/>
    <col min="25" max="25" width="6.28515625" style="9" bestFit="1" customWidth="1"/>
    <col min="26" max="16384" width="11.42578125" style="9"/>
  </cols>
  <sheetData>
    <row r="1" spans="1:13" s="39" customFormat="1" ht="27.75" x14ac:dyDescent="0.4">
      <c r="A1" s="36" t="s">
        <v>33</v>
      </c>
      <c r="B1" s="37"/>
      <c r="C1" s="38"/>
      <c r="D1" s="38"/>
      <c r="E1" s="38"/>
      <c r="F1" s="37"/>
      <c r="G1" s="38"/>
      <c r="H1" s="38"/>
      <c r="I1" s="38"/>
    </row>
    <row r="2" spans="1:13" s="39" customFormat="1" ht="18" x14ac:dyDescent="0.25">
      <c r="A2" s="40" t="s">
        <v>0</v>
      </c>
      <c r="B2" s="41"/>
      <c r="C2" s="42"/>
      <c r="D2" s="42"/>
      <c r="E2" s="42"/>
      <c r="F2" s="41"/>
      <c r="G2" s="42"/>
      <c r="H2" s="42"/>
      <c r="I2" s="42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55</v>
      </c>
      <c r="B5" s="2"/>
      <c r="C5" s="3"/>
      <c r="D5" s="3"/>
      <c r="E5" s="3"/>
    </row>
    <row r="6" spans="1:13" x14ac:dyDescent="0.2">
      <c r="A6" s="6" t="s">
        <v>34</v>
      </c>
      <c r="B6" s="7"/>
      <c r="C6" s="8"/>
      <c r="D6" s="8"/>
      <c r="E6" s="8"/>
    </row>
    <row r="8" spans="1:13" s="44" customFormat="1" ht="15.75" x14ac:dyDescent="0.25">
      <c r="A8" s="43" t="s">
        <v>41</v>
      </c>
    </row>
    <row r="9" spans="1:13" x14ac:dyDescent="0.2">
      <c r="B9" s="53" t="s">
        <v>10</v>
      </c>
      <c r="C9" s="54"/>
      <c r="D9" s="54"/>
      <c r="E9" s="54"/>
      <c r="F9" s="53" t="s">
        <v>11</v>
      </c>
      <c r="G9" s="54"/>
      <c r="H9" s="54"/>
      <c r="I9" s="54"/>
      <c r="J9" s="53" t="s">
        <v>12</v>
      </c>
      <c r="K9" s="54"/>
      <c r="L9" s="54"/>
      <c r="M9" s="55"/>
    </row>
    <row r="10" spans="1:13" s="44" customFormat="1" x14ac:dyDescent="0.2">
      <c r="A10" s="45" t="s">
        <v>5</v>
      </c>
      <c r="B10" s="46" t="s">
        <v>6</v>
      </c>
      <c r="C10" s="47" t="s">
        <v>7</v>
      </c>
      <c r="D10" s="47" t="s">
        <v>8</v>
      </c>
      <c r="E10" s="47" t="s">
        <v>9</v>
      </c>
      <c r="F10" s="46" t="s">
        <v>6</v>
      </c>
      <c r="G10" s="47" t="s">
        <v>7</v>
      </c>
      <c r="H10" s="47" t="s">
        <v>8</v>
      </c>
      <c r="I10" s="47" t="s">
        <v>9</v>
      </c>
      <c r="J10" s="46" t="s">
        <v>6</v>
      </c>
      <c r="K10" s="47" t="s">
        <v>7</v>
      </c>
      <c r="L10" s="47" t="s">
        <v>8</v>
      </c>
      <c r="M10" s="48" t="s">
        <v>9</v>
      </c>
    </row>
    <row r="11" spans="1:13" x14ac:dyDescent="0.2">
      <c r="A11" s="10" t="s">
        <v>2</v>
      </c>
      <c r="B11" s="11">
        <f>B27</f>
        <v>43.2</v>
      </c>
      <c r="C11" s="12">
        <f>C27</f>
        <v>24.200000000000003</v>
      </c>
      <c r="D11" s="12">
        <f>D27</f>
        <v>0</v>
      </c>
      <c r="E11" s="12">
        <f>E27</f>
        <v>-92</v>
      </c>
      <c r="F11" s="11">
        <f>N27</f>
        <v>0.3</v>
      </c>
      <c r="G11" s="12">
        <f>O27</f>
        <v>0.3</v>
      </c>
      <c r="H11" s="12">
        <f>P27</f>
        <v>0</v>
      </c>
      <c r="I11" s="12">
        <f>Q27</f>
        <v>-9.1999999999999993</v>
      </c>
      <c r="J11" s="13">
        <f>B11+F11</f>
        <v>43.5</v>
      </c>
      <c r="K11" s="14">
        <f t="shared" ref="K11:M13" si="0">C11+G11</f>
        <v>24.500000000000004</v>
      </c>
      <c r="L11" s="14">
        <f t="shared" si="0"/>
        <v>0</v>
      </c>
      <c r="M11" s="15">
        <f t="shared" si="0"/>
        <v>-101.2</v>
      </c>
    </row>
    <row r="12" spans="1:13" x14ac:dyDescent="0.2">
      <c r="A12" s="16" t="s">
        <v>3</v>
      </c>
      <c r="B12" s="17">
        <f>F27</f>
        <v>2096.5</v>
      </c>
      <c r="C12" s="18">
        <f>G27</f>
        <v>203.5</v>
      </c>
      <c r="D12" s="18">
        <f>H27</f>
        <v>0</v>
      </c>
      <c r="E12" s="18">
        <f>I27</f>
        <v>1161.5000000000002</v>
      </c>
      <c r="F12" s="17">
        <f>R27</f>
        <v>132.30000000000001</v>
      </c>
      <c r="G12" s="18">
        <f>S27</f>
        <v>26.7</v>
      </c>
      <c r="H12" s="18">
        <f>T27</f>
        <v>0</v>
      </c>
      <c r="I12" s="18">
        <f>U27</f>
        <v>3.6999999999999957</v>
      </c>
      <c r="J12" s="19">
        <f>B12+F12</f>
        <v>2228.8000000000002</v>
      </c>
      <c r="K12" s="20">
        <f t="shared" si="0"/>
        <v>230.2</v>
      </c>
      <c r="L12" s="20">
        <f t="shared" si="0"/>
        <v>0</v>
      </c>
      <c r="M12" s="21">
        <f t="shared" si="0"/>
        <v>1165.2000000000003</v>
      </c>
    </row>
    <row r="13" spans="1:13" x14ac:dyDescent="0.2">
      <c r="A13" s="22" t="s">
        <v>4</v>
      </c>
      <c r="B13" s="23">
        <f>J27</f>
        <v>774.7</v>
      </c>
      <c r="C13" s="24">
        <f>K27</f>
        <v>7.6999999999999993</v>
      </c>
      <c r="D13" s="24">
        <f>L27</f>
        <v>0</v>
      </c>
      <c r="E13" s="24">
        <f>M27</f>
        <v>-7.1999999999999993</v>
      </c>
      <c r="F13" s="23">
        <f>V27</f>
        <v>52.5</v>
      </c>
      <c r="G13" s="24">
        <f>W27</f>
        <v>0</v>
      </c>
      <c r="H13" s="24">
        <f>X27</f>
        <v>0</v>
      </c>
      <c r="I13" s="24">
        <f>Y27</f>
        <v>0</v>
      </c>
      <c r="J13" s="25">
        <f>B13+F13</f>
        <v>827.2</v>
      </c>
      <c r="K13" s="26">
        <f t="shared" si="0"/>
        <v>7.6999999999999993</v>
      </c>
      <c r="L13" s="26">
        <f t="shared" si="0"/>
        <v>0</v>
      </c>
      <c r="M13" s="27">
        <f t="shared" si="0"/>
        <v>-7.1999999999999993</v>
      </c>
    </row>
    <row r="14" spans="1:13" s="44" customFormat="1" x14ac:dyDescent="0.2">
      <c r="A14" s="45" t="s">
        <v>12</v>
      </c>
      <c r="B14" s="49">
        <f t="shared" ref="B14:M14" si="1">SUM(B11:B13)</f>
        <v>2914.3999999999996</v>
      </c>
      <c r="C14" s="50">
        <f t="shared" si="1"/>
        <v>235.39999999999998</v>
      </c>
      <c r="D14" s="50">
        <f t="shared" si="1"/>
        <v>0</v>
      </c>
      <c r="E14" s="50">
        <f t="shared" si="1"/>
        <v>1062.3000000000002</v>
      </c>
      <c r="F14" s="49">
        <f t="shared" si="1"/>
        <v>185.10000000000002</v>
      </c>
      <c r="G14" s="50">
        <f t="shared" si="1"/>
        <v>27</v>
      </c>
      <c r="H14" s="50">
        <f t="shared" si="1"/>
        <v>0</v>
      </c>
      <c r="I14" s="50">
        <f t="shared" si="1"/>
        <v>-5.5000000000000036</v>
      </c>
      <c r="J14" s="49">
        <f t="shared" si="1"/>
        <v>3099.5</v>
      </c>
      <c r="K14" s="50">
        <f t="shared" si="1"/>
        <v>262.39999999999998</v>
      </c>
      <c r="L14" s="50">
        <f t="shared" si="1"/>
        <v>0</v>
      </c>
      <c r="M14" s="51">
        <f t="shared" si="1"/>
        <v>1056.8000000000002</v>
      </c>
    </row>
    <row r="17" spans="1:25" s="44" customFormat="1" ht="15.75" x14ac:dyDescent="0.25">
      <c r="A17" s="43" t="s">
        <v>42</v>
      </c>
    </row>
    <row r="18" spans="1:25" ht="15" x14ac:dyDescent="0.2">
      <c r="A18" s="28"/>
      <c r="B18" s="59" t="s">
        <v>10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56" t="s">
        <v>11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3" t="s">
        <v>2</v>
      </c>
      <c r="C19" s="54"/>
      <c r="D19" s="54"/>
      <c r="E19" s="54"/>
      <c r="F19" s="53" t="s">
        <v>3</v>
      </c>
      <c r="G19" s="54"/>
      <c r="H19" s="54"/>
      <c r="I19" s="54"/>
      <c r="J19" s="53" t="s">
        <v>4</v>
      </c>
      <c r="K19" s="54"/>
      <c r="L19" s="54"/>
      <c r="M19" s="55"/>
      <c r="N19" s="53" t="s">
        <v>2</v>
      </c>
      <c r="O19" s="54"/>
      <c r="P19" s="54"/>
      <c r="Q19" s="54"/>
      <c r="R19" s="53" t="s">
        <v>3</v>
      </c>
      <c r="S19" s="54"/>
      <c r="T19" s="54"/>
      <c r="U19" s="54"/>
      <c r="V19" s="53" t="s">
        <v>4</v>
      </c>
      <c r="W19" s="54"/>
      <c r="X19" s="54"/>
      <c r="Y19" s="55"/>
    </row>
    <row r="20" spans="1:25" s="44" customFormat="1" x14ac:dyDescent="0.2">
      <c r="A20" s="45" t="s">
        <v>13</v>
      </c>
      <c r="B20" s="46" t="s">
        <v>6</v>
      </c>
      <c r="C20" s="47" t="s">
        <v>7</v>
      </c>
      <c r="D20" s="47" t="s">
        <v>8</v>
      </c>
      <c r="E20" s="47" t="s">
        <v>9</v>
      </c>
      <c r="F20" s="46" t="s">
        <v>6</v>
      </c>
      <c r="G20" s="47" t="s">
        <v>7</v>
      </c>
      <c r="H20" s="47" t="s">
        <v>8</v>
      </c>
      <c r="I20" s="47" t="s">
        <v>9</v>
      </c>
      <c r="J20" s="46" t="s">
        <v>6</v>
      </c>
      <c r="K20" s="47" t="s">
        <v>7</v>
      </c>
      <c r="L20" s="47" t="s">
        <v>8</v>
      </c>
      <c r="M20" s="48" t="s">
        <v>9</v>
      </c>
      <c r="N20" s="46" t="s">
        <v>6</v>
      </c>
      <c r="O20" s="47" t="s">
        <v>7</v>
      </c>
      <c r="P20" s="47" t="s">
        <v>8</v>
      </c>
      <c r="Q20" s="47" t="s">
        <v>9</v>
      </c>
      <c r="R20" s="46" t="s">
        <v>6</v>
      </c>
      <c r="S20" s="47" t="s">
        <v>7</v>
      </c>
      <c r="T20" s="47" t="s">
        <v>8</v>
      </c>
      <c r="U20" s="47" t="s">
        <v>9</v>
      </c>
      <c r="V20" s="46" t="s">
        <v>6</v>
      </c>
      <c r="W20" s="47" t="s">
        <v>7</v>
      </c>
      <c r="X20" s="47" t="s">
        <v>8</v>
      </c>
      <c r="Y20" s="48" t="s">
        <v>9</v>
      </c>
    </row>
    <row r="21" spans="1:25" x14ac:dyDescent="0.2">
      <c r="A21" s="10" t="s">
        <v>24</v>
      </c>
      <c r="B21" s="11">
        <v>20.5</v>
      </c>
      <c r="C21" s="12">
        <v>22.1</v>
      </c>
      <c r="D21" s="12">
        <v>0</v>
      </c>
      <c r="E21" s="12">
        <v>-76.7</v>
      </c>
      <c r="F21" s="11">
        <v>201.5</v>
      </c>
      <c r="G21" s="12">
        <v>3.2</v>
      </c>
      <c r="H21" s="12">
        <v>0</v>
      </c>
      <c r="I21" s="12">
        <v>1388.7</v>
      </c>
      <c r="J21" s="11">
        <v>130.5</v>
      </c>
      <c r="K21" s="12">
        <v>0</v>
      </c>
      <c r="L21" s="12">
        <v>0</v>
      </c>
      <c r="M21" s="29">
        <v>6.6</v>
      </c>
      <c r="N21" s="11">
        <v>0</v>
      </c>
      <c r="O21" s="12">
        <v>0</v>
      </c>
      <c r="P21" s="12">
        <v>0</v>
      </c>
      <c r="Q21" s="12">
        <v>0</v>
      </c>
      <c r="R21" s="11">
        <v>0.6</v>
      </c>
      <c r="S21" s="12">
        <v>0</v>
      </c>
      <c r="T21" s="12">
        <v>0</v>
      </c>
      <c r="U21" s="12">
        <v>-6.2</v>
      </c>
      <c r="V21" s="11">
        <v>0</v>
      </c>
      <c r="W21" s="12">
        <v>0</v>
      </c>
      <c r="X21" s="12">
        <v>0</v>
      </c>
      <c r="Y21" s="29">
        <v>0</v>
      </c>
    </row>
    <row r="22" spans="1:25" x14ac:dyDescent="0.2">
      <c r="A22" s="22" t="s">
        <v>14</v>
      </c>
      <c r="B22" s="23">
        <v>11.3</v>
      </c>
      <c r="C22" s="24">
        <v>0.5</v>
      </c>
      <c r="D22" s="24">
        <v>0</v>
      </c>
      <c r="E22" s="24">
        <v>-13.9</v>
      </c>
      <c r="F22" s="23">
        <v>219.7</v>
      </c>
      <c r="G22" s="24">
        <v>12.9</v>
      </c>
      <c r="H22" s="24">
        <v>0</v>
      </c>
      <c r="I22" s="24">
        <v>-78.599999999999994</v>
      </c>
      <c r="J22" s="23">
        <v>86.6</v>
      </c>
      <c r="K22" s="24">
        <v>0</v>
      </c>
      <c r="L22" s="24">
        <v>0</v>
      </c>
      <c r="M22" s="30">
        <v>0</v>
      </c>
      <c r="N22" s="23">
        <v>0</v>
      </c>
      <c r="O22" s="24">
        <v>0</v>
      </c>
      <c r="P22" s="24">
        <v>0</v>
      </c>
      <c r="Q22" s="24">
        <v>0</v>
      </c>
      <c r="R22" s="23">
        <v>3.3</v>
      </c>
      <c r="S22" s="24">
        <v>0</v>
      </c>
      <c r="T22" s="24">
        <v>0</v>
      </c>
      <c r="U22" s="24">
        <v>0</v>
      </c>
      <c r="V22" s="23">
        <v>0.7</v>
      </c>
      <c r="W22" s="24">
        <v>0</v>
      </c>
      <c r="X22" s="24">
        <v>0</v>
      </c>
      <c r="Y22" s="30">
        <v>0</v>
      </c>
    </row>
    <row r="23" spans="1:25" x14ac:dyDescent="0.2">
      <c r="A23" s="22" t="s">
        <v>15</v>
      </c>
      <c r="B23" s="23">
        <v>1.5</v>
      </c>
      <c r="C23" s="24">
        <v>0.1</v>
      </c>
      <c r="D23" s="31">
        <v>0</v>
      </c>
      <c r="E23" s="24">
        <v>1.3</v>
      </c>
      <c r="F23" s="23">
        <v>671.5</v>
      </c>
      <c r="G23" s="24">
        <v>41.9</v>
      </c>
      <c r="H23" s="24">
        <v>0</v>
      </c>
      <c r="I23" s="24">
        <v>-85.4</v>
      </c>
      <c r="J23" s="23">
        <v>112.9</v>
      </c>
      <c r="K23" s="24">
        <v>0</v>
      </c>
      <c r="L23" s="24">
        <v>0</v>
      </c>
      <c r="M23" s="30">
        <v>0.7</v>
      </c>
      <c r="N23" s="23">
        <v>0</v>
      </c>
      <c r="O23" s="24">
        <v>0</v>
      </c>
      <c r="P23" s="31">
        <v>0</v>
      </c>
      <c r="Q23" s="24">
        <v>0</v>
      </c>
      <c r="R23" s="23">
        <v>1</v>
      </c>
      <c r="S23" s="24">
        <v>0.8</v>
      </c>
      <c r="T23" s="24">
        <v>0</v>
      </c>
      <c r="U23" s="24">
        <v>-4.2</v>
      </c>
      <c r="V23" s="23">
        <v>0</v>
      </c>
      <c r="W23" s="24">
        <v>0</v>
      </c>
      <c r="X23" s="24">
        <v>0</v>
      </c>
      <c r="Y23" s="30">
        <v>0</v>
      </c>
    </row>
    <row r="24" spans="1:25" x14ac:dyDescent="0.2">
      <c r="A24" s="22" t="s">
        <v>16</v>
      </c>
      <c r="B24" s="23">
        <v>0.7</v>
      </c>
      <c r="C24" s="24">
        <v>0</v>
      </c>
      <c r="D24" s="24">
        <v>0</v>
      </c>
      <c r="E24" s="24">
        <v>-0.1</v>
      </c>
      <c r="F24" s="23">
        <v>84.5</v>
      </c>
      <c r="G24" s="24">
        <v>12.6</v>
      </c>
      <c r="H24" s="24">
        <v>0</v>
      </c>
      <c r="I24" s="24">
        <v>-5.6</v>
      </c>
      <c r="J24" s="23">
        <v>215.8</v>
      </c>
      <c r="K24" s="24">
        <v>7.6</v>
      </c>
      <c r="L24" s="24">
        <v>0</v>
      </c>
      <c r="M24" s="30">
        <v>-14.7</v>
      </c>
      <c r="N24" s="23">
        <v>0</v>
      </c>
      <c r="O24" s="24">
        <v>0</v>
      </c>
      <c r="P24" s="24">
        <v>0</v>
      </c>
      <c r="Q24" s="24">
        <v>0</v>
      </c>
      <c r="R24" s="23">
        <v>8.6999999999999993</v>
      </c>
      <c r="S24" s="24">
        <v>0</v>
      </c>
      <c r="T24" s="24">
        <v>0</v>
      </c>
      <c r="U24" s="24">
        <v>-14.3</v>
      </c>
      <c r="V24" s="23">
        <v>6.4</v>
      </c>
      <c r="W24" s="24">
        <v>0</v>
      </c>
      <c r="X24" s="24">
        <v>0</v>
      </c>
      <c r="Y24" s="30">
        <v>0</v>
      </c>
    </row>
    <row r="25" spans="1:25" x14ac:dyDescent="0.2">
      <c r="A25" s="22" t="s">
        <v>25</v>
      </c>
      <c r="B25" s="23">
        <v>8.6999999999999993</v>
      </c>
      <c r="C25" s="24">
        <v>0.6</v>
      </c>
      <c r="D25" s="24">
        <v>0</v>
      </c>
      <c r="E25" s="24">
        <v>-12.5</v>
      </c>
      <c r="F25" s="23">
        <v>710.5</v>
      </c>
      <c r="G25" s="24">
        <v>123</v>
      </c>
      <c r="H25" s="24">
        <v>0</v>
      </c>
      <c r="I25" s="24">
        <v>-99.1</v>
      </c>
      <c r="J25" s="23">
        <v>215.7</v>
      </c>
      <c r="K25" s="24">
        <v>0.1</v>
      </c>
      <c r="L25" s="24">
        <v>0</v>
      </c>
      <c r="M25" s="30">
        <v>0.2</v>
      </c>
      <c r="N25" s="23">
        <v>0.3</v>
      </c>
      <c r="O25" s="24">
        <v>0.3</v>
      </c>
      <c r="P25" s="24">
        <v>0</v>
      </c>
      <c r="Q25" s="24">
        <v>-9.1999999999999993</v>
      </c>
      <c r="R25" s="23">
        <v>118.7</v>
      </c>
      <c r="S25" s="24">
        <v>25.9</v>
      </c>
      <c r="T25" s="24">
        <v>0</v>
      </c>
      <c r="U25" s="24">
        <v>28.4</v>
      </c>
      <c r="V25" s="23">
        <v>45.4</v>
      </c>
      <c r="W25" s="24">
        <v>0</v>
      </c>
      <c r="X25" s="24">
        <v>0</v>
      </c>
      <c r="Y25" s="30">
        <v>0</v>
      </c>
    </row>
    <row r="26" spans="1:25" x14ac:dyDescent="0.2">
      <c r="A26" s="32" t="s">
        <v>17</v>
      </c>
      <c r="B26" s="33">
        <v>0.5</v>
      </c>
      <c r="C26" s="34">
        <v>0.9</v>
      </c>
      <c r="D26" s="34">
        <v>0</v>
      </c>
      <c r="E26" s="34">
        <v>9.9</v>
      </c>
      <c r="F26" s="33">
        <v>208.8</v>
      </c>
      <c r="G26" s="34">
        <v>9.9</v>
      </c>
      <c r="H26" s="34">
        <v>0</v>
      </c>
      <c r="I26" s="34">
        <v>41.5</v>
      </c>
      <c r="J26" s="33">
        <v>13.2</v>
      </c>
      <c r="K26" s="34">
        <v>0</v>
      </c>
      <c r="L26" s="34">
        <v>0</v>
      </c>
      <c r="M26" s="35">
        <v>0</v>
      </c>
      <c r="N26" s="33">
        <v>0</v>
      </c>
      <c r="O26" s="34">
        <v>0</v>
      </c>
      <c r="P26" s="34">
        <v>0</v>
      </c>
      <c r="Q26" s="34">
        <v>0</v>
      </c>
      <c r="R26" s="33">
        <v>0</v>
      </c>
      <c r="S26" s="34">
        <v>0</v>
      </c>
      <c r="T26" s="34">
        <v>0</v>
      </c>
      <c r="U26" s="34">
        <v>0</v>
      </c>
      <c r="V26" s="33">
        <v>0</v>
      </c>
      <c r="W26" s="34">
        <v>0</v>
      </c>
      <c r="X26" s="34">
        <v>0</v>
      </c>
      <c r="Y26" s="35">
        <v>0</v>
      </c>
    </row>
    <row r="27" spans="1:25" s="44" customFormat="1" x14ac:dyDescent="0.2">
      <c r="A27" s="45" t="s">
        <v>12</v>
      </c>
      <c r="B27" s="49">
        <f t="shared" ref="B27:Y27" si="2">SUM(B21:B26)</f>
        <v>43.2</v>
      </c>
      <c r="C27" s="50">
        <f t="shared" si="2"/>
        <v>24.200000000000003</v>
      </c>
      <c r="D27" s="50">
        <f t="shared" si="2"/>
        <v>0</v>
      </c>
      <c r="E27" s="50">
        <f t="shared" si="2"/>
        <v>-92</v>
      </c>
      <c r="F27" s="49">
        <f t="shared" si="2"/>
        <v>2096.5</v>
      </c>
      <c r="G27" s="50">
        <f t="shared" si="2"/>
        <v>203.5</v>
      </c>
      <c r="H27" s="50">
        <f t="shared" si="2"/>
        <v>0</v>
      </c>
      <c r="I27" s="50">
        <f t="shared" si="2"/>
        <v>1161.5000000000002</v>
      </c>
      <c r="J27" s="49">
        <f t="shared" si="2"/>
        <v>774.7</v>
      </c>
      <c r="K27" s="50">
        <f t="shared" si="2"/>
        <v>7.6999999999999993</v>
      </c>
      <c r="L27" s="50">
        <f t="shared" si="2"/>
        <v>0</v>
      </c>
      <c r="M27" s="51">
        <f t="shared" si="2"/>
        <v>-7.1999999999999993</v>
      </c>
      <c r="N27" s="49">
        <f t="shared" si="2"/>
        <v>0.3</v>
      </c>
      <c r="O27" s="50">
        <f t="shared" si="2"/>
        <v>0.3</v>
      </c>
      <c r="P27" s="50">
        <f t="shared" si="2"/>
        <v>0</v>
      </c>
      <c r="Q27" s="50">
        <f t="shared" si="2"/>
        <v>-9.1999999999999993</v>
      </c>
      <c r="R27" s="49">
        <f t="shared" si="2"/>
        <v>132.30000000000001</v>
      </c>
      <c r="S27" s="50">
        <f t="shared" si="2"/>
        <v>26.7</v>
      </c>
      <c r="T27" s="50">
        <f t="shared" si="2"/>
        <v>0</v>
      </c>
      <c r="U27" s="50">
        <f t="shared" si="2"/>
        <v>3.6999999999999957</v>
      </c>
      <c r="V27" s="49">
        <f t="shared" si="2"/>
        <v>52.5</v>
      </c>
      <c r="W27" s="50">
        <f t="shared" si="2"/>
        <v>0</v>
      </c>
      <c r="X27" s="50">
        <f t="shared" si="2"/>
        <v>0</v>
      </c>
      <c r="Y27" s="51">
        <f t="shared" si="2"/>
        <v>0</v>
      </c>
    </row>
    <row r="30" spans="1:25" s="44" customFormat="1" ht="15.75" x14ac:dyDescent="0.25">
      <c r="A30" s="43" t="s">
        <v>18</v>
      </c>
    </row>
    <row r="31" spans="1:25" x14ac:dyDescent="0.2">
      <c r="A31" s="9" t="s">
        <v>19</v>
      </c>
    </row>
    <row r="32" spans="1:25" x14ac:dyDescent="0.2">
      <c r="A32" s="9" t="s">
        <v>20</v>
      </c>
    </row>
    <row r="33" spans="1:13" x14ac:dyDescent="0.2">
      <c r="A33" s="9" t="s">
        <v>21</v>
      </c>
    </row>
    <row r="34" spans="1:13" x14ac:dyDescent="0.2">
      <c r="A34" s="52" t="s">
        <v>22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9" customWidth="1"/>
    <col min="2" max="2" width="7.5703125" style="9" bestFit="1" customWidth="1"/>
    <col min="3" max="3" width="6.42578125" style="9" bestFit="1" customWidth="1"/>
    <col min="4" max="4" width="9.7109375" style="9" bestFit="1" customWidth="1"/>
    <col min="5" max="5" width="6.28515625" style="9" bestFit="1" customWidth="1"/>
    <col min="6" max="6" width="7.5703125" style="9" bestFit="1" customWidth="1"/>
    <col min="7" max="7" width="6.42578125" style="9" bestFit="1" customWidth="1"/>
    <col min="8" max="8" width="9.7109375" style="9" bestFit="1" customWidth="1"/>
    <col min="9" max="9" width="6.28515625" style="9" bestFit="1" customWidth="1"/>
    <col min="10" max="10" width="7.5703125" style="9" bestFit="1" customWidth="1"/>
    <col min="11" max="11" width="6.42578125" style="9" bestFit="1" customWidth="1"/>
    <col min="12" max="12" width="9.7109375" style="9" bestFit="1" customWidth="1"/>
    <col min="13" max="13" width="6.28515625" style="9" bestFit="1" customWidth="1"/>
    <col min="14" max="14" width="7.5703125" style="9" bestFit="1" customWidth="1"/>
    <col min="15" max="15" width="6.42578125" style="9" bestFit="1" customWidth="1"/>
    <col min="16" max="16" width="9.7109375" style="9" bestFit="1" customWidth="1"/>
    <col min="17" max="17" width="6.28515625" style="9" bestFit="1" customWidth="1"/>
    <col min="18" max="18" width="7.5703125" style="9" bestFit="1" customWidth="1"/>
    <col min="19" max="19" width="6.42578125" style="9" bestFit="1" customWidth="1"/>
    <col min="20" max="20" width="9.7109375" style="9" bestFit="1" customWidth="1"/>
    <col min="21" max="21" width="6.28515625" style="9" bestFit="1" customWidth="1"/>
    <col min="22" max="22" width="7.5703125" style="9" bestFit="1" customWidth="1"/>
    <col min="23" max="23" width="6.42578125" style="9" bestFit="1" customWidth="1"/>
    <col min="24" max="24" width="9.7109375" style="9" bestFit="1" customWidth="1"/>
    <col min="25" max="25" width="6.28515625" style="9" bestFit="1" customWidth="1"/>
    <col min="26" max="16384" width="11.42578125" style="9"/>
  </cols>
  <sheetData>
    <row r="1" spans="1:13" s="39" customFormat="1" ht="27.75" x14ac:dyDescent="0.4">
      <c r="A1" s="36" t="s">
        <v>33</v>
      </c>
      <c r="B1" s="37"/>
      <c r="C1" s="38"/>
      <c r="D1" s="38"/>
      <c r="E1" s="38"/>
      <c r="F1" s="37"/>
      <c r="G1" s="38"/>
      <c r="H1" s="38"/>
      <c r="I1" s="38"/>
    </row>
    <row r="2" spans="1:13" s="39" customFormat="1" ht="18" x14ac:dyDescent="0.25">
      <c r="A2" s="40" t="s">
        <v>0</v>
      </c>
      <c r="B2" s="41"/>
      <c r="C2" s="42"/>
      <c r="D2" s="42"/>
      <c r="E2" s="42"/>
      <c r="F2" s="41"/>
      <c r="G2" s="42"/>
      <c r="H2" s="42"/>
      <c r="I2" s="42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58</v>
      </c>
      <c r="B5" s="2"/>
      <c r="C5" s="3"/>
      <c r="D5" s="3"/>
      <c r="E5" s="3"/>
    </row>
    <row r="6" spans="1:13" x14ac:dyDescent="0.2">
      <c r="A6" s="6" t="s">
        <v>34</v>
      </c>
      <c r="B6" s="7"/>
      <c r="C6" s="8"/>
      <c r="D6" s="8"/>
      <c r="E6" s="8"/>
    </row>
    <row r="8" spans="1:13" s="44" customFormat="1" ht="15.75" x14ac:dyDescent="0.25">
      <c r="A8" s="43" t="s">
        <v>44</v>
      </c>
    </row>
    <row r="9" spans="1:13" x14ac:dyDescent="0.2">
      <c r="B9" s="53" t="s">
        <v>10</v>
      </c>
      <c r="C9" s="54"/>
      <c r="D9" s="54"/>
      <c r="E9" s="54"/>
      <c r="F9" s="53" t="s">
        <v>11</v>
      </c>
      <c r="G9" s="54"/>
      <c r="H9" s="54"/>
      <c r="I9" s="54"/>
      <c r="J9" s="53" t="s">
        <v>12</v>
      </c>
      <c r="K9" s="54"/>
      <c r="L9" s="54"/>
      <c r="M9" s="55"/>
    </row>
    <row r="10" spans="1:13" s="44" customFormat="1" x14ac:dyDescent="0.2">
      <c r="A10" s="45" t="s">
        <v>5</v>
      </c>
      <c r="B10" s="46" t="s">
        <v>6</v>
      </c>
      <c r="C10" s="47" t="s">
        <v>7</v>
      </c>
      <c r="D10" s="47" t="s">
        <v>8</v>
      </c>
      <c r="E10" s="47" t="s">
        <v>9</v>
      </c>
      <c r="F10" s="46" t="s">
        <v>6</v>
      </c>
      <c r="G10" s="47" t="s">
        <v>7</v>
      </c>
      <c r="H10" s="47" t="s">
        <v>8</v>
      </c>
      <c r="I10" s="47" t="s">
        <v>9</v>
      </c>
      <c r="J10" s="46" t="s">
        <v>6</v>
      </c>
      <c r="K10" s="47" t="s">
        <v>7</v>
      </c>
      <c r="L10" s="47" t="s">
        <v>8</v>
      </c>
      <c r="M10" s="48" t="s">
        <v>9</v>
      </c>
    </row>
    <row r="11" spans="1:13" x14ac:dyDescent="0.2">
      <c r="A11" s="10" t="s">
        <v>2</v>
      </c>
      <c r="B11" s="11">
        <f>B27</f>
        <v>27.499999999999996</v>
      </c>
      <c r="C11" s="12">
        <f>C27</f>
        <v>9.5999999999999979</v>
      </c>
      <c r="D11" s="12">
        <f>D27</f>
        <v>0.9</v>
      </c>
      <c r="E11" s="12">
        <f>E27</f>
        <v>-67.099999999999994</v>
      </c>
      <c r="F11" s="11">
        <f>N27</f>
        <v>0.7</v>
      </c>
      <c r="G11" s="12">
        <f>O27</f>
        <v>0</v>
      </c>
      <c r="H11" s="12">
        <f>P27</f>
        <v>0</v>
      </c>
      <c r="I11" s="12">
        <f>Q27</f>
        <v>0</v>
      </c>
      <c r="J11" s="13">
        <f>B11+F11</f>
        <v>28.199999999999996</v>
      </c>
      <c r="K11" s="14">
        <f t="shared" ref="K11:M13" si="0">C11+G11</f>
        <v>9.5999999999999979</v>
      </c>
      <c r="L11" s="14">
        <f t="shared" si="0"/>
        <v>0.9</v>
      </c>
      <c r="M11" s="15">
        <f t="shared" si="0"/>
        <v>-67.099999999999994</v>
      </c>
    </row>
    <row r="12" spans="1:13" x14ac:dyDescent="0.2">
      <c r="A12" s="16" t="s">
        <v>3</v>
      </c>
      <c r="B12" s="17">
        <f>F27</f>
        <v>2635.3</v>
      </c>
      <c r="C12" s="18">
        <f>G27</f>
        <v>195.2</v>
      </c>
      <c r="D12" s="18">
        <f>H27</f>
        <v>0</v>
      </c>
      <c r="E12" s="18">
        <f>I27</f>
        <v>703.29999999999984</v>
      </c>
      <c r="F12" s="17">
        <f>R27</f>
        <v>121.5</v>
      </c>
      <c r="G12" s="18">
        <f>S27</f>
        <v>29</v>
      </c>
      <c r="H12" s="18">
        <f>T27</f>
        <v>0</v>
      </c>
      <c r="I12" s="18">
        <f>U27</f>
        <v>35.799999999999997</v>
      </c>
      <c r="J12" s="19">
        <f>B12+F12</f>
        <v>2756.8</v>
      </c>
      <c r="K12" s="20">
        <f t="shared" si="0"/>
        <v>224.2</v>
      </c>
      <c r="L12" s="20">
        <f t="shared" si="0"/>
        <v>0</v>
      </c>
      <c r="M12" s="21">
        <f t="shared" si="0"/>
        <v>739.0999999999998</v>
      </c>
    </row>
    <row r="13" spans="1:13" x14ac:dyDescent="0.2">
      <c r="A13" s="22" t="s">
        <v>4</v>
      </c>
      <c r="B13" s="23">
        <f>J27</f>
        <v>1902.3000000000002</v>
      </c>
      <c r="C13" s="24">
        <f>K27</f>
        <v>0.4</v>
      </c>
      <c r="D13" s="24">
        <f>L27</f>
        <v>0</v>
      </c>
      <c r="E13" s="24">
        <f>M27</f>
        <v>16.800000000000004</v>
      </c>
      <c r="F13" s="23">
        <f>V27</f>
        <v>109.1</v>
      </c>
      <c r="G13" s="24">
        <f>W27</f>
        <v>2.6</v>
      </c>
      <c r="H13" s="24">
        <f>X27</f>
        <v>0</v>
      </c>
      <c r="I13" s="24">
        <f>Y27</f>
        <v>45.2</v>
      </c>
      <c r="J13" s="25">
        <f>B13+F13</f>
        <v>2011.4</v>
      </c>
      <c r="K13" s="26">
        <f t="shared" si="0"/>
        <v>3</v>
      </c>
      <c r="L13" s="26">
        <f t="shared" si="0"/>
        <v>0</v>
      </c>
      <c r="M13" s="27">
        <f t="shared" si="0"/>
        <v>62.000000000000007</v>
      </c>
    </row>
    <row r="14" spans="1:13" s="44" customFormat="1" x14ac:dyDescent="0.2">
      <c r="A14" s="45" t="s">
        <v>12</v>
      </c>
      <c r="B14" s="49">
        <f t="shared" ref="B14:M14" si="1">SUM(B11:B13)</f>
        <v>4565.1000000000004</v>
      </c>
      <c r="C14" s="50">
        <f t="shared" si="1"/>
        <v>205.2</v>
      </c>
      <c r="D14" s="50">
        <f t="shared" si="1"/>
        <v>0.9</v>
      </c>
      <c r="E14" s="50">
        <f t="shared" si="1"/>
        <v>652.99999999999977</v>
      </c>
      <c r="F14" s="49">
        <f t="shared" si="1"/>
        <v>231.3</v>
      </c>
      <c r="G14" s="50">
        <f t="shared" si="1"/>
        <v>31.6</v>
      </c>
      <c r="H14" s="50">
        <f t="shared" si="1"/>
        <v>0</v>
      </c>
      <c r="I14" s="50">
        <f t="shared" si="1"/>
        <v>81</v>
      </c>
      <c r="J14" s="49">
        <f t="shared" si="1"/>
        <v>4796.3999999999996</v>
      </c>
      <c r="K14" s="50">
        <f t="shared" si="1"/>
        <v>236.79999999999998</v>
      </c>
      <c r="L14" s="50">
        <f t="shared" si="1"/>
        <v>0.9</v>
      </c>
      <c r="M14" s="51">
        <f t="shared" si="1"/>
        <v>733.99999999999977</v>
      </c>
    </row>
    <row r="17" spans="1:25" s="44" customFormat="1" ht="15.75" x14ac:dyDescent="0.25">
      <c r="A17" s="43" t="s">
        <v>45</v>
      </c>
    </row>
    <row r="18" spans="1:25" ht="15" x14ac:dyDescent="0.2">
      <c r="A18" s="28"/>
      <c r="B18" s="59" t="s">
        <v>10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56" t="s">
        <v>11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3" t="s">
        <v>2</v>
      </c>
      <c r="C19" s="54"/>
      <c r="D19" s="54"/>
      <c r="E19" s="54"/>
      <c r="F19" s="53" t="s">
        <v>3</v>
      </c>
      <c r="G19" s="54"/>
      <c r="H19" s="54"/>
      <c r="I19" s="54"/>
      <c r="J19" s="53" t="s">
        <v>4</v>
      </c>
      <c r="K19" s="54"/>
      <c r="L19" s="54"/>
      <c r="M19" s="55"/>
      <c r="N19" s="53" t="s">
        <v>2</v>
      </c>
      <c r="O19" s="54"/>
      <c r="P19" s="54"/>
      <c r="Q19" s="54"/>
      <c r="R19" s="53" t="s">
        <v>3</v>
      </c>
      <c r="S19" s="54"/>
      <c r="T19" s="54"/>
      <c r="U19" s="54"/>
      <c r="V19" s="53" t="s">
        <v>4</v>
      </c>
      <c r="W19" s="54"/>
      <c r="X19" s="54"/>
      <c r="Y19" s="55"/>
    </row>
    <row r="20" spans="1:25" s="44" customFormat="1" x14ac:dyDescent="0.2">
      <c r="A20" s="45" t="s">
        <v>13</v>
      </c>
      <c r="B20" s="46" t="s">
        <v>6</v>
      </c>
      <c r="C20" s="47" t="s">
        <v>7</v>
      </c>
      <c r="D20" s="47" t="s">
        <v>8</v>
      </c>
      <c r="E20" s="47" t="s">
        <v>9</v>
      </c>
      <c r="F20" s="46" t="s">
        <v>6</v>
      </c>
      <c r="G20" s="47" t="s">
        <v>7</v>
      </c>
      <c r="H20" s="47" t="s">
        <v>8</v>
      </c>
      <c r="I20" s="47" t="s">
        <v>9</v>
      </c>
      <c r="J20" s="46" t="s">
        <v>6</v>
      </c>
      <c r="K20" s="47" t="s">
        <v>7</v>
      </c>
      <c r="L20" s="47" t="s">
        <v>8</v>
      </c>
      <c r="M20" s="48" t="s">
        <v>9</v>
      </c>
      <c r="N20" s="46" t="s">
        <v>6</v>
      </c>
      <c r="O20" s="47" t="s">
        <v>7</v>
      </c>
      <c r="P20" s="47" t="s">
        <v>8</v>
      </c>
      <c r="Q20" s="47" t="s">
        <v>9</v>
      </c>
      <c r="R20" s="46" t="s">
        <v>6</v>
      </c>
      <c r="S20" s="47" t="s">
        <v>7</v>
      </c>
      <c r="T20" s="47" t="s">
        <v>8</v>
      </c>
      <c r="U20" s="47" t="s">
        <v>9</v>
      </c>
      <c r="V20" s="46" t="s">
        <v>6</v>
      </c>
      <c r="W20" s="47" t="s">
        <v>7</v>
      </c>
      <c r="X20" s="47" t="s">
        <v>8</v>
      </c>
      <c r="Y20" s="48" t="s">
        <v>9</v>
      </c>
    </row>
    <row r="21" spans="1:25" x14ac:dyDescent="0.2">
      <c r="A21" s="10" t="s">
        <v>24</v>
      </c>
      <c r="B21" s="11">
        <v>16.2</v>
      </c>
      <c r="C21" s="12">
        <v>9.1</v>
      </c>
      <c r="D21" s="12">
        <v>0</v>
      </c>
      <c r="E21" s="12">
        <v>-39</v>
      </c>
      <c r="F21" s="11">
        <v>235.2</v>
      </c>
      <c r="G21" s="12">
        <v>11.9</v>
      </c>
      <c r="H21" s="12">
        <v>0</v>
      </c>
      <c r="I21" s="12">
        <v>647.29999999999995</v>
      </c>
      <c r="J21" s="11">
        <v>178.9</v>
      </c>
      <c r="K21" s="12">
        <v>0</v>
      </c>
      <c r="L21" s="12">
        <v>0</v>
      </c>
      <c r="M21" s="29">
        <v>5.3</v>
      </c>
      <c r="N21" s="11">
        <v>0</v>
      </c>
      <c r="O21" s="12">
        <v>0</v>
      </c>
      <c r="P21" s="12">
        <v>0</v>
      </c>
      <c r="Q21" s="12">
        <v>0</v>
      </c>
      <c r="R21" s="11">
        <v>0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29">
        <v>0</v>
      </c>
    </row>
    <row r="22" spans="1:25" x14ac:dyDescent="0.2">
      <c r="A22" s="22" t="s">
        <v>14</v>
      </c>
      <c r="B22" s="23">
        <v>8.1</v>
      </c>
      <c r="C22" s="24">
        <v>0.2</v>
      </c>
      <c r="D22" s="24">
        <v>0</v>
      </c>
      <c r="E22" s="24">
        <v>-2.6</v>
      </c>
      <c r="F22" s="23">
        <v>253.5</v>
      </c>
      <c r="G22" s="24">
        <v>6.1</v>
      </c>
      <c r="H22" s="24">
        <v>0</v>
      </c>
      <c r="I22" s="24">
        <v>30.1</v>
      </c>
      <c r="J22" s="23">
        <v>131.9</v>
      </c>
      <c r="K22" s="24">
        <v>0</v>
      </c>
      <c r="L22" s="24">
        <v>0</v>
      </c>
      <c r="M22" s="30">
        <v>0</v>
      </c>
      <c r="N22" s="23">
        <v>0</v>
      </c>
      <c r="O22" s="24">
        <v>0</v>
      </c>
      <c r="P22" s="24">
        <v>0</v>
      </c>
      <c r="Q22" s="24">
        <v>0</v>
      </c>
      <c r="R22" s="23">
        <v>6.3</v>
      </c>
      <c r="S22" s="24">
        <v>0</v>
      </c>
      <c r="T22" s="24">
        <v>0</v>
      </c>
      <c r="U22" s="24">
        <v>0</v>
      </c>
      <c r="V22" s="23">
        <v>0.7</v>
      </c>
      <c r="W22" s="24">
        <v>0</v>
      </c>
      <c r="X22" s="24">
        <v>0</v>
      </c>
      <c r="Y22" s="30">
        <v>0</v>
      </c>
    </row>
    <row r="23" spans="1:25" x14ac:dyDescent="0.2">
      <c r="A23" s="22" t="s">
        <v>15</v>
      </c>
      <c r="B23" s="23">
        <v>0.5</v>
      </c>
      <c r="C23" s="24">
        <v>0</v>
      </c>
      <c r="D23" s="31">
        <v>0</v>
      </c>
      <c r="E23" s="24">
        <v>0</v>
      </c>
      <c r="F23" s="23">
        <v>749.2</v>
      </c>
      <c r="G23" s="24">
        <v>26.2</v>
      </c>
      <c r="H23" s="24">
        <v>0</v>
      </c>
      <c r="I23" s="24">
        <v>14.8</v>
      </c>
      <c r="J23" s="23">
        <v>218.1</v>
      </c>
      <c r="K23" s="24">
        <v>0</v>
      </c>
      <c r="L23" s="24">
        <v>0</v>
      </c>
      <c r="M23" s="30">
        <v>8.8000000000000007</v>
      </c>
      <c r="N23" s="23">
        <v>0</v>
      </c>
      <c r="O23" s="24">
        <v>0</v>
      </c>
      <c r="P23" s="31">
        <v>0</v>
      </c>
      <c r="Q23" s="24">
        <v>0</v>
      </c>
      <c r="R23" s="23">
        <v>1.8</v>
      </c>
      <c r="S23" s="24">
        <v>0.2</v>
      </c>
      <c r="T23" s="24">
        <v>0</v>
      </c>
      <c r="U23" s="24">
        <v>-4.4000000000000004</v>
      </c>
      <c r="V23" s="23">
        <v>0</v>
      </c>
      <c r="W23" s="24">
        <v>0</v>
      </c>
      <c r="X23" s="24">
        <v>0</v>
      </c>
      <c r="Y23" s="30">
        <v>0</v>
      </c>
    </row>
    <row r="24" spans="1:25" x14ac:dyDescent="0.2">
      <c r="A24" s="22" t="s">
        <v>16</v>
      </c>
      <c r="B24" s="23">
        <v>0.4</v>
      </c>
      <c r="C24" s="24">
        <v>0.2</v>
      </c>
      <c r="D24" s="24">
        <v>0.9</v>
      </c>
      <c r="E24" s="24">
        <v>-1.4</v>
      </c>
      <c r="F24" s="23">
        <v>114.7</v>
      </c>
      <c r="G24" s="24">
        <v>12</v>
      </c>
      <c r="H24" s="24">
        <v>0</v>
      </c>
      <c r="I24" s="24">
        <v>26.9</v>
      </c>
      <c r="J24" s="23">
        <v>288.10000000000002</v>
      </c>
      <c r="K24" s="24">
        <v>0</v>
      </c>
      <c r="L24" s="24">
        <v>0</v>
      </c>
      <c r="M24" s="30">
        <v>2.5</v>
      </c>
      <c r="N24" s="23">
        <v>0</v>
      </c>
      <c r="O24" s="24">
        <v>0</v>
      </c>
      <c r="P24" s="24">
        <v>0</v>
      </c>
      <c r="Q24" s="24">
        <v>0</v>
      </c>
      <c r="R24" s="23">
        <v>14.8</v>
      </c>
      <c r="S24" s="24">
        <v>0</v>
      </c>
      <c r="T24" s="24">
        <v>0</v>
      </c>
      <c r="U24" s="24">
        <v>5.0999999999999996</v>
      </c>
      <c r="V24" s="23">
        <v>10.6</v>
      </c>
      <c r="W24" s="24">
        <v>0</v>
      </c>
      <c r="X24" s="24">
        <v>0</v>
      </c>
      <c r="Y24" s="30">
        <v>0</v>
      </c>
    </row>
    <row r="25" spans="1:25" x14ac:dyDescent="0.2">
      <c r="A25" s="22" t="s">
        <v>25</v>
      </c>
      <c r="B25" s="23">
        <v>2.2999999999999998</v>
      </c>
      <c r="C25" s="24">
        <v>0.1</v>
      </c>
      <c r="D25" s="24">
        <v>0</v>
      </c>
      <c r="E25" s="24">
        <v>-24.1</v>
      </c>
      <c r="F25" s="23">
        <v>888.6</v>
      </c>
      <c r="G25" s="24">
        <v>107</v>
      </c>
      <c r="H25" s="24">
        <v>0</v>
      </c>
      <c r="I25" s="24">
        <v>-39.6</v>
      </c>
      <c r="J25" s="23">
        <v>372.4</v>
      </c>
      <c r="K25" s="24">
        <v>0.4</v>
      </c>
      <c r="L25" s="24">
        <v>0</v>
      </c>
      <c r="M25" s="30">
        <v>0.1</v>
      </c>
      <c r="N25" s="23">
        <v>0.7</v>
      </c>
      <c r="O25" s="24">
        <v>0</v>
      </c>
      <c r="P25" s="24">
        <v>0</v>
      </c>
      <c r="Q25" s="24">
        <v>0</v>
      </c>
      <c r="R25" s="23">
        <v>98.6</v>
      </c>
      <c r="S25" s="24">
        <v>28.8</v>
      </c>
      <c r="T25" s="24">
        <v>0</v>
      </c>
      <c r="U25" s="24">
        <v>35.1</v>
      </c>
      <c r="V25" s="23">
        <v>97.8</v>
      </c>
      <c r="W25" s="24">
        <v>2.6</v>
      </c>
      <c r="X25" s="24">
        <v>0</v>
      </c>
      <c r="Y25" s="30">
        <v>45.2</v>
      </c>
    </row>
    <row r="26" spans="1:25" x14ac:dyDescent="0.2">
      <c r="A26" s="32" t="s">
        <v>17</v>
      </c>
      <c r="B26" s="33">
        <v>0</v>
      </c>
      <c r="C26" s="34">
        <v>0</v>
      </c>
      <c r="D26" s="34">
        <v>0</v>
      </c>
      <c r="E26" s="34">
        <v>0</v>
      </c>
      <c r="F26" s="33">
        <v>394.1</v>
      </c>
      <c r="G26" s="34">
        <v>32</v>
      </c>
      <c r="H26" s="34">
        <v>0</v>
      </c>
      <c r="I26" s="34">
        <v>23.8</v>
      </c>
      <c r="J26" s="33">
        <v>712.9</v>
      </c>
      <c r="K26" s="34">
        <v>0</v>
      </c>
      <c r="L26" s="34">
        <v>0</v>
      </c>
      <c r="M26" s="35">
        <v>0.1</v>
      </c>
      <c r="N26" s="33">
        <v>0</v>
      </c>
      <c r="O26" s="34">
        <v>0</v>
      </c>
      <c r="P26" s="34">
        <v>0</v>
      </c>
      <c r="Q26" s="34">
        <v>0</v>
      </c>
      <c r="R26" s="33">
        <v>0</v>
      </c>
      <c r="S26" s="34">
        <v>0</v>
      </c>
      <c r="T26" s="34">
        <v>0</v>
      </c>
      <c r="U26" s="34">
        <v>0</v>
      </c>
      <c r="V26" s="33">
        <v>0</v>
      </c>
      <c r="W26" s="34">
        <v>0</v>
      </c>
      <c r="X26" s="34">
        <v>0</v>
      </c>
      <c r="Y26" s="35">
        <v>0</v>
      </c>
    </row>
    <row r="27" spans="1:25" s="44" customFormat="1" x14ac:dyDescent="0.2">
      <c r="A27" s="45" t="s">
        <v>12</v>
      </c>
      <c r="B27" s="49">
        <f t="shared" ref="B27:Y27" si="2">SUM(B21:B26)</f>
        <v>27.499999999999996</v>
      </c>
      <c r="C27" s="50">
        <f t="shared" si="2"/>
        <v>9.5999999999999979</v>
      </c>
      <c r="D27" s="50">
        <f t="shared" si="2"/>
        <v>0.9</v>
      </c>
      <c r="E27" s="50">
        <f t="shared" si="2"/>
        <v>-67.099999999999994</v>
      </c>
      <c r="F27" s="49">
        <f t="shared" si="2"/>
        <v>2635.3</v>
      </c>
      <c r="G27" s="50">
        <f t="shared" si="2"/>
        <v>195.2</v>
      </c>
      <c r="H27" s="50">
        <f t="shared" si="2"/>
        <v>0</v>
      </c>
      <c r="I27" s="50">
        <f t="shared" si="2"/>
        <v>703.29999999999984</v>
      </c>
      <c r="J27" s="49">
        <f t="shared" si="2"/>
        <v>1902.3000000000002</v>
      </c>
      <c r="K27" s="50">
        <f t="shared" si="2"/>
        <v>0.4</v>
      </c>
      <c r="L27" s="50">
        <f t="shared" si="2"/>
        <v>0</v>
      </c>
      <c r="M27" s="51">
        <f t="shared" si="2"/>
        <v>16.800000000000004</v>
      </c>
      <c r="N27" s="49">
        <f t="shared" si="2"/>
        <v>0.7</v>
      </c>
      <c r="O27" s="50">
        <f t="shared" si="2"/>
        <v>0</v>
      </c>
      <c r="P27" s="50">
        <f t="shared" si="2"/>
        <v>0</v>
      </c>
      <c r="Q27" s="50">
        <f t="shared" si="2"/>
        <v>0</v>
      </c>
      <c r="R27" s="49">
        <f t="shared" si="2"/>
        <v>121.5</v>
      </c>
      <c r="S27" s="50">
        <f t="shared" si="2"/>
        <v>29</v>
      </c>
      <c r="T27" s="50">
        <f t="shared" si="2"/>
        <v>0</v>
      </c>
      <c r="U27" s="50">
        <f t="shared" si="2"/>
        <v>35.799999999999997</v>
      </c>
      <c r="V27" s="49">
        <f t="shared" si="2"/>
        <v>109.1</v>
      </c>
      <c r="W27" s="50">
        <f t="shared" si="2"/>
        <v>2.6</v>
      </c>
      <c r="X27" s="50">
        <f t="shared" si="2"/>
        <v>0</v>
      </c>
      <c r="Y27" s="51">
        <f t="shared" si="2"/>
        <v>45.2</v>
      </c>
    </row>
    <row r="30" spans="1:25" s="44" customFormat="1" ht="15.75" x14ac:dyDescent="0.25">
      <c r="A30" s="43" t="s">
        <v>18</v>
      </c>
    </row>
    <row r="31" spans="1:25" x14ac:dyDescent="0.2">
      <c r="A31" s="9" t="s">
        <v>19</v>
      </c>
    </row>
    <row r="32" spans="1:25" x14ac:dyDescent="0.2">
      <c r="A32" s="9" t="s">
        <v>20</v>
      </c>
    </row>
    <row r="33" spans="1:13" x14ac:dyDescent="0.2">
      <c r="A33" s="9" t="s">
        <v>21</v>
      </c>
    </row>
    <row r="34" spans="1:13" x14ac:dyDescent="0.2">
      <c r="A34" s="52" t="s">
        <v>22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9" customWidth="1"/>
    <col min="2" max="2" width="7.5703125" style="9" bestFit="1" customWidth="1"/>
    <col min="3" max="3" width="6.42578125" style="9" bestFit="1" customWidth="1"/>
    <col min="4" max="4" width="9.7109375" style="9" bestFit="1" customWidth="1"/>
    <col min="5" max="5" width="6.28515625" style="9" bestFit="1" customWidth="1"/>
    <col min="6" max="6" width="7.5703125" style="9" bestFit="1" customWidth="1"/>
    <col min="7" max="7" width="6.42578125" style="9" bestFit="1" customWidth="1"/>
    <col min="8" max="8" width="9.7109375" style="9" bestFit="1" customWidth="1"/>
    <col min="9" max="9" width="6.28515625" style="9" bestFit="1" customWidth="1"/>
    <col min="10" max="10" width="7.5703125" style="9" bestFit="1" customWidth="1"/>
    <col min="11" max="11" width="6.42578125" style="9" bestFit="1" customWidth="1"/>
    <col min="12" max="12" width="9.7109375" style="9" bestFit="1" customWidth="1"/>
    <col min="13" max="13" width="6.28515625" style="9" bestFit="1" customWidth="1"/>
    <col min="14" max="14" width="7.5703125" style="9" bestFit="1" customWidth="1"/>
    <col min="15" max="15" width="6.42578125" style="9" bestFit="1" customWidth="1"/>
    <col min="16" max="16" width="9.7109375" style="9" bestFit="1" customWidth="1"/>
    <col min="17" max="17" width="6.28515625" style="9" bestFit="1" customWidth="1"/>
    <col min="18" max="18" width="7.5703125" style="9" bestFit="1" customWidth="1"/>
    <col min="19" max="19" width="6.42578125" style="9" bestFit="1" customWidth="1"/>
    <col min="20" max="20" width="9.7109375" style="9" bestFit="1" customWidth="1"/>
    <col min="21" max="21" width="6.28515625" style="9" bestFit="1" customWidth="1"/>
    <col min="22" max="22" width="7.5703125" style="9" bestFit="1" customWidth="1"/>
    <col min="23" max="23" width="6.42578125" style="9" bestFit="1" customWidth="1"/>
    <col min="24" max="24" width="9.7109375" style="9" bestFit="1" customWidth="1"/>
    <col min="25" max="25" width="6.28515625" style="9" bestFit="1" customWidth="1"/>
    <col min="26" max="16384" width="11.42578125" style="9"/>
  </cols>
  <sheetData>
    <row r="1" spans="1:13" s="39" customFormat="1" ht="27.75" x14ac:dyDescent="0.4">
      <c r="A1" s="36" t="s">
        <v>33</v>
      </c>
      <c r="B1" s="37"/>
      <c r="C1" s="38"/>
      <c r="D1" s="38"/>
      <c r="E1" s="38"/>
      <c r="F1" s="37"/>
      <c r="G1" s="38"/>
      <c r="H1" s="38"/>
      <c r="I1" s="38"/>
    </row>
    <row r="2" spans="1:13" s="39" customFormat="1" ht="18" x14ac:dyDescent="0.25">
      <c r="A2" s="40" t="s">
        <v>0</v>
      </c>
      <c r="B2" s="41"/>
      <c r="C2" s="42"/>
      <c r="D2" s="42"/>
      <c r="E2" s="42"/>
      <c r="F2" s="41"/>
      <c r="G2" s="42"/>
      <c r="H2" s="42"/>
      <c r="I2" s="42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59</v>
      </c>
      <c r="B5" s="2"/>
      <c r="C5" s="3"/>
      <c r="D5" s="3"/>
      <c r="E5" s="3"/>
    </row>
    <row r="6" spans="1:13" x14ac:dyDescent="0.2">
      <c r="A6" s="6" t="s">
        <v>34</v>
      </c>
      <c r="B6" s="7"/>
      <c r="C6" s="8"/>
      <c r="D6" s="8"/>
      <c r="E6" s="8"/>
    </row>
    <row r="8" spans="1:13" s="44" customFormat="1" ht="15.75" x14ac:dyDescent="0.25">
      <c r="A8" s="43" t="s">
        <v>47</v>
      </c>
    </row>
    <row r="9" spans="1:13" x14ac:dyDescent="0.2">
      <c r="B9" s="53" t="s">
        <v>10</v>
      </c>
      <c r="C9" s="54"/>
      <c r="D9" s="54"/>
      <c r="E9" s="54"/>
      <c r="F9" s="53" t="s">
        <v>11</v>
      </c>
      <c r="G9" s="54"/>
      <c r="H9" s="54"/>
      <c r="I9" s="54"/>
      <c r="J9" s="53" t="s">
        <v>12</v>
      </c>
      <c r="K9" s="54"/>
      <c r="L9" s="54"/>
      <c r="M9" s="55"/>
    </row>
    <row r="10" spans="1:13" s="44" customFormat="1" x14ac:dyDescent="0.2">
      <c r="A10" s="45" t="s">
        <v>5</v>
      </c>
      <c r="B10" s="46" t="s">
        <v>6</v>
      </c>
      <c r="C10" s="47" t="s">
        <v>7</v>
      </c>
      <c r="D10" s="47" t="s">
        <v>8</v>
      </c>
      <c r="E10" s="47" t="s">
        <v>9</v>
      </c>
      <c r="F10" s="46" t="s">
        <v>6</v>
      </c>
      <c r="G10" s="47" t="s">
        <v>7</v>
      </c>
      <c r="H10" s="47" t="s">
        <v>8</v>
      </c>
      <c r="I10" s="47" t="s">
        <v>9</v>
      </c>
      <c r="J10" s="46" t="s">
        <v>6</v>
      </c>
      <c r="K10" s="47" t="s">
        <v>7</v>
      </c>
      <c r="L10" s="47" t="s">
        <v>8</v>
      </c>
      <c r="M10" s="48" t="s">
        <v>9</v>
      </c>
    </row>
    <row r="11" spans="1:13" x14ac:dyDescent="0.2">
      <c r="A11" s="10" t="s">
        <v>2</v>
      </c>
      <c r="B11" s="11">
        <f>B27</f>
        <v>11.700000000000001</v>
      </c>
      <c r="C11" s="12">
        <f>C27</f>
        <v>2.7</v>
      </c>
      <c r="D11" s="12">
        <f>D27</f>
        <v>0</v>
      </c>
      <c r="E11" s="12">
        <f>E27</f>
        <v>-38.300000000000004</v>
      </c>
      <c r="F11" s="11">
        <f>N27</f>
        <v>0.9</v>
      </c>
      <c r="G11" s="12">
        <f>O27</f>
        <v>0</v>
      </c>
      <c r="H11" s="12">
        <f>P27</f>
        <v>0</v>
      </c>
      <c r="I11" s="12">
        <f>Q27</f>
        <v>0</v>
      </c>
      <c r="J11" s="13">
        <f>B11+F11</f>
        <v>12.600000000000001</v>
      </c>
      <c r="K11" s="14">
        <f t="shared" ref="K11:M13" si="0">C11+G11</f>
        <v>2.7</v>
      </c>
      <c r="L11" s="14">
        <f t="shared" si="0"/>
        <v>0</v>
      </c>
      <c r="M11" s="15">
        <f t="shared" si="0"/>
        <v>-38.300000000000004</v>
      </c>
    </row>
    <row r="12" spans="1:13" x14ac:dyDescent="0.2">
      <c r="A12" s="16" t="s">
        <v>3</v>
      </c>
      <c r="B12" s="17">
        <f>F27</f>
        <v>2728.1</v>
      </c>
      <c r="C12" s="18">
        <f>G27</f>
        <v>264.7</v>
      </c>
      <c r="D12" s="18">
        <f>H27</f>
        <v>0</v>
      </c>
      <c r="E12" s="18">
        <f>I27</f>
        <v>296.29999999999995</v>
      </c>
      <c r="F12" s="17">
        <f>R27</f>
        <v>134.9</v>
      </c>
      <c r="G12" s="18">
        <f>S27</f>
        <v>20.3</v>
      </c>
      <c r="H12" s="18">
        <f>T27</f>
        <v>0</v>
      </c>
      <c r="I12" s="18">
        <f>U27</f>
        <v>0.89999999999999991</v>
      </c>
      <c r="J12" s="19">
        <f>B12+F12</f>
        <v>2863</v>
      </c>
      <c r="K12" s="20">
        <f t="shared" si="0"/>
        <v>285</v>
      </c>
      <c r="L12" s="20">
        <f t="shared" si="0"/>
        <v>0</v>
      </c>
      <c r="M12" s="21">
        <f t="shared" si="0"/>
        <v>297.19999999999993</v>
      </c>
    </row>
    <row r="13" spans="1:13" x14ac:dyDescent="0.2">
      <c r="A13" s="22" t="s">
        <v>4</v>
      </c>
      <c r="B13" s="23">
        <f>J27</f>
        <v>1594.9999999999998</v>
      </c>
      <c r="C13" s="24">
        <f>K27</f>
        <v>5.2</v>
      </c>
      <c r="D13" s="24">
        <f>L27</f>
        <v>0</v>
      </c>
      <c r="E13" s="24">
        <f>M27</f>
        <v>3.5000000000000009</v>
      </c>
      <c r="F13" s="23">
        <f>V27</f>
        <v>149.70000000000002</v>
      </c>
      <c r="G13" s="24">
        <f>W27</f>
        <v>3.6</v>
      </c>
      <c r="H13" s="24">
        <f>X27</f>
        <v>0</v>
      </c>
      <c r="I13" s="24">
        <f>Y27</f>
        <v>19.5</v>
      </c>
      <c r="J13" s="25">
        <f>B13+F13</f>
        <v>1744.6999999999998</v>
      </c>
      <c r="K13" s="26">
        <f t="shared" si="0"/>
        <v>8.8000000000000007</v>
      </c>
      <c r="L13" s="26">
        <f t="shared" si="0"/>
        <v>0</v>
      </c>
      <c r="M13" s="27">
        <f t="shared" si="0"/>
        <v>23</v>
      </c>
    </row>
    <row r="14" spans="1:13" s="44" customFormat="1" x14ac:dyDescent="0.2">
      <c r="A14" s="45" t="s">
        <v>12</v>
      </c>
      <c r="B14" s="49">
        <f t="shared" ref="B14:M14" si="1">SUM(B11:B13)</f>
        <v>4334.7999999999993</v>
      </c>
      <c r="C14" s="50">
        <f t="shared" si="1"/>
        <v>272.59999999999997</v>
      </c>
      <c r="D14" s="50">
        <f t="shared" si="1"/>
        <v>0</v>
      </c>
      <c r="E14" s="50">
        <f t="shared" si="1"/>
        <v>261.49999999999994</v>
      </c>
      <c r="F14" s="49">
        <f t="shared" si="1"/>
        <v>285.5</v>
      </c>
      <c r="G14" s="50">
        <f t="shared" si="1"/>
        <v>23.900000000000002</v>
      </c>
      <c r="H14" s="50">
        <f t="shared" si="1"/>
        <v>0</v>
      </c>
      <c r="I14" s="50">
        <f t="shared" si="1"/>
        <v>20.399999999999999</v>
      </c>
      <c r="J14" s="49">
        <f t="shared" si="1"/>
        <v>4620.2999999999993</v>
      </c>
      <c r="K14" s="50">
        <f t="shared" si="1"/>
        <v>296.5</v>
      </c>
      <c r="L14" s="50">
        <f t="shared" si="1"/>
        <v>0</v>
      </c>
      <c r="M14" s="51">
        <f t="shared" si="1"/>
        <v>281.89999999999992</v>
      </c>
    </row>
    <row r="17" spans="1:25" s="44" customFormat="1" ht="15.75" x14ac:dyDescent="0.25">
      <c r="A17" s="43" t="s">
        <v>48</v>
      </c>
    </row>
    <row r="18" spans="1:25" ht="15" x14ac:dyDescent="0.2">
      <c r="A18" s="28"/>
      <c r="B18" s="59" t="s">
        <v>10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56" t="s">
        <v>11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3" t="s">
        <v>2</v>
      </c>
      <c r="C19" s="54"/>
      <c r="D19" s="54"/>
      <c r="E19" s="54"/>
      <c r="F19" s="53" t="s">
        <v>3</v>
      </c>
      <c r="G19" s="54"/>
      <c r="H19" s="54"/>
      <c r="I19" s="54"/>
      <c r="J19" s="53" t="s">
        <v>4</v>
      </c>
      <c r="K19" s="54"/>
      <c r="L19" s="54"/>
      <c r="M19" s="55"/>
      <c r="N19" s="53" t="s">
        <v>2</v>
      </c>
      <c r="O19" s="54"/>
      <c r="P19" s="54"/>
      <c r="Q19" s="54"/>
      <c r="R19" s="53" t="s">
        <v>3</v>
      </c>
      <c r="S19" s="54"/>
      <c r="T19" s="54"/>
      <c r="U19" s="54"/>
      <c r="V19" s="53" t="s">
        <v>4</v>
      </c>
      <c r="W19" s="54"/>
      <c r="X19" s="54"/>
      <c r="Y19" s="55"/>
    </row>
    <row r="20" spans="1:25" s="44" customFormat="1" x14ac:dyDescent="0.2">
      <c r="A20" s="45" t="s">
        <v>13</v>
      </c>
      <c r="B20" s="46" t="s">
        <v>6</v>
      </c>
      <c r="C20" s="47" t="s">
        <v>7</v>
      </c>
      <c r="D20" s="47" t="s">
        <v>8</v>
      </c>
      <c r="E20" s="47" t="s">
        <v>9</v>
      </c>
      <c r="F20" s="46" t="s">
        <v>6</v>
      </c>
      <c r="G20" s="47" t="s">
        <v>7</v>
      </c>
      <c r="H20" s="47" t="s">
        <v>8</v>
      </c>
      <c r="I20" s="47" t="s">
        <v>9</v>
      </c>
      <c r="J20" s="46" t="s">
        <v>6</v>
      </c>
      <c r="K20" s="47" t="s">
        <v>7</v>
      </c>
      <c r="L20" s="47" t="s">
        <v>8</v>
      </c>
      <c r="M20" s="48" t="s">
        <v>9</v>
      </c>
      <c r="N20" s="46" t="s">
        <v>6</v>
      </c>
      <c r="O20" s="47" t="s">
        <v>7</v>
      </c>
      <c r="P20" s="47" t="s">
        <v>8</v>
      </c>
      <c r="Q20" s="47" t="s">
        <v>9</v>
      </c>
      <c r="R20" s="46" t="s">
        <v>6</v>
      </c>
      <c r="S20" s="47" t="s">
        <v>7</v>
      </c>
      <c r="T20" s="47" t="s">
        <v>8</v>
      </c>
      <c r="U20" s="47" t="s">
        <v>9</v>
      </c>
      <c r="V20" s="46" t="s">
        <v>6</v>
      </c>
      <c r="W20" s="47" t="s">
        <v>7</v>
      </c>
      <c r="X20" s="47" t="s">
        <v>8</v>
      </c>
      <c r="Y20" s="48" t="s">
        <v>9</v>
      </c>
    </row>
    <row r="21" spans="1:25" x14ac:dyDescent="0.2">
      <c r="A21" s="10" t="s">
        <v>24</v>
      </c>
      <c r="B21" s="11">
        <v>3</v>
      </c>
      <c r="C21" s="12">
        <v>2.1</v>
      </c>
      <c r="D21" s="12">
        <v>0</v>
      </c>
      <c r="E21" s="12">
        <v>5.3</v>
      </c>
      <c r="F21" s="11">
        <v>365.9</v>
      </c>
      <c r="G21" s="12">
        <v>17.5</v>
      </c>
      <c r="H21" s="12">
        <v>0</v>
      </c>
      <c r="I21" s="12">
        <v>34.5</v>
      </c>
      <c r="J21" s="11">
        <v>288.8</v>
      </c>
      <c r="K21" s="12">
        <v>0</v>
      </c>
      <c r="L21" s="12">
        <v>0</v>
      </c>
      <c r="M21" s="29">
        <v>31.6</v>
      </c>
      <c r="N21" s="11">
        <v>0</v>
      </c>
      <c r="O21" s="12">
        <v>0</v>
      </c>
      <c r="P21" s="12">
        <v>0</v>
      </c>
      <c r="Q21" s="12">
        <v>0</v>
      </c>
      <c r="R21" s="11">
        <v>0</v>
      </c>
      <c r="S21" s="12">
        <v>0</v>
      </c>
      <c r="T21" s="12">
        <v>0</v>
      </c>
      <c r="U21" s="12">
        <v>0</v>
      </c>
      <c r="V21" s="11">
        <v>0</v>
      </c>
      <c r="W21" s="12">
        <v>0</v>
      </c>
      <c r="X21" s="12">
        <v>0</v>
      </c>
      <c r="Y21" s="29">
        <v>0</v>
      </c>
    </row>
    <row r="22" spans="1:25" x14ac:dyDescent="0.2">
      <c r="A22" s="22" t="s">
        <v>14</v>
      </c>
      <c r="B22" s="23">
        <v>6.9</v>
      </c>
      <c r="C22" s="24">
        <v>0</v>
      </c>
      <c r="D22" s="24">
        <v>0</v>
      </c>
      <c r="E22" s="24">
        <v>-43.6</v>
      </c>
      <c r="F22" s="23">
        <v>262.39999999999998</v>
      </c>
      <c r="G22" s="24">
        <v>9.3000000000000007</v>
      </c>
      <c r="H22" s="24">
        <v>0</v>
      </c>
      <c r="I22" s="24">
        <v>14.7</v>
      </c>
      <c r="J22" s="23">
        <v>340.7</v>
      </c>
      <c r="K22" s="24">
        <v>0</v>
      </c>
      <c r="L22" s="24">
        <v>0</v>
      </c>
      <c r="M22" s="30">
        <v>-18.3</v>
      </c>
      <c r="N22" s="23">
        <v>0</v>
      </c>
      <c r="O22" s="24">
        <v>0</v>
      </c>
      <c r="P22" s="24">
        <v>0</v>
      </c>
      <c r="Q22" s="24">
        <v>0</v>
      </c>
      <c r="R22" s="23">
        <v>6.5</v>
      </c>
      <c r="S22" s="24">
        <v>0</v>
      </c>
      <c r="T22" s="24">
        <v>0</v>
      </c>
      <c r="U22" s="24">
        <v>0</v>
      </c>
      <c r="V22" s="23">
        <v>0.4</v>
      </c>
      <c r="W22" s="24">
        <v>0</v>
      </c>
      <c r="X22" s="24">
        <v>0</v>
      </c>
      <c r="Y22" s="30">
        <v>0</v>
      </c>
    </row>
    <row r="23" spans="1:25" x14ac:dyDescent="0.2">
      <c r="A23" s="22" t="s">
        <v>15</v>
      </c>
      <c r="B23" s="23">
        <v>0.2</v>
      </c>
      <c r="C23" s="24">
        <v>0</v>
      </c>
      <c r="D23" s="31">
        <v>0</v>
      </c>
      <c r="E23" s="24">
        <v>0</v>
      </c>
      <c r="F23" s="23">
        <v>1053.3</v>
      </c>
      <c r="G23" s="24">
        <v>87.1</v>
      </c>
      <c r="H23" s="24">
        <v>0</v>
      </c>
      <c r="I23" s="24">
        <v>95</v>
      </c>
      <c r="J23" s="23">
        <v>164.4</v>
      </c>
      <c r="K23" s="24">
        <v>0</v>
      </c>
      <c r="L23" s="24">
        <v>0</v>
      </c>
      <c r="M23" s="30">
        <v>4.8</v>
      </c>
      <c r="N23" s="23">
        <v>0</v>
      </c>
      <c r="O23" s="24">
        <v>0</v>
      </c>
      <c r="P23" s="31">
        <v>0</v>
      </c>
      <c r="Q23" s="24">
        <v>0</v>
      </c>
      <c r="R23" s="23">
        <v>0.9</v>
      </c>
      <c r="S23" s="24">
        <v>0</v>
      </c>
      <c r="T23" s="24">
        <v>0</v>
      </c>
      <c r="U23" s="24">
        <v>0</v>
      </c>
      <c r="V23" s="23">
        <v>0.4</v>
      </c>
      <c r="W23" s="24">
        <v>0</v>
      </c>
      <c r="X23" s="24">
        <v>0</v>
      </c>
      <c r="Y23" s="30">
        <v>0</v>
      </c>
    </row>
    <row r="24" spans="1:25" x14ac:dyDescent="0.2">
      <c r="A24" s="22" t="s">
        <v>16</v>
      </c>
      <c r="B24" s="23">
        <v>0.3</v>
      </c>
      <c r="C24" s="24">
        <v>0</v>
      </c>
      <c r="D24" s="24">
        <v>0</v>
      </c>
      <c r="E24" s="24">
        <v>0</v>
      </c>
      <c r="F24" s="23">
        <v>78.5</v>
      </c>
      <c r="G24" s="24">
        <v>43.5</v>
      </c>
      <c r="H24" s="24">
        <v>0</v>
      </c>
      <c r="I24" s="24">
        <v>1.9</v>
      </c>
      <c r="J24" s="23">
        <v>193.2</v>
      </c>
      <c r="K24" s="24">
        <v>0.4</v>
      </c>
      <c r="L24" s="24">
        <v>0</v>
      </c>
      <c r="M24" s="30">
        <v>-16.3</v>
      </c>
      <c r="N24" s="23">
        <v>0</v>
      </c>
      <c r="O24" s="24">
        <v>0</v>
      </c>
      <c r="P24" s="24">
        <v>0</v>
      </c>
      <c r="Q24" s="24">
        <v>0</v>
      </c>
      <c r="R24" s="23">
        <v>8</v>
      </c>
      <c r="S24" s="24">
        <v>0</v>
      </c>
      <c r="T24" s="24">
        <v>0</v>
      </c>
      <c r="U24" s="24">
        <v>4.8</v>
      </c>
      <c r="V24" s="23">
        <v>22.8</v>
      </c>
      <c r="W24" s="24">
        <v>0</v>
      </c>
      <c r="X24" s="24">
        <v>0</v>
      </c>
      <c r="Y24" s="30">
        <v>0</v>
      </c>
    </row>
    <row r="25" spans="1:25" x14ac:dyDescent="0.2">
      <c r="A25" s="22" t="s">
        <v>25</v>
      </c>
      <c r="B25" s="23">
        <v>1.3</v>
      </c>
      <c r="C25" s="24">
        <v>0.6</v>
      </c>
      <c r="D25" s="24">
        <v>0</v>
      </c>
      <c r="E25" s="24">
        <v>0</v>
      </c>
      <c r="F25" s="23">
        <v>641.6</v>
      </c>
      <c r="G25" s="24">
        <v>80.099999999999994</v>
      </c>
      <c r="H25" s="24">
        <v>0</v>
      </c>
      <c r="I25" s="24">
        <v>120.8</v>
      </c>
      <c r="J25" s="23">
        <v>457.8</v>
      </c>
      <c r="K25" s="24">
        <v>4.8</v>
      </c>
      <c r="L25" s="24">
        <v>0</v>
      </c>
      <c r="M25" s="30">
        <v>1.1000000000000001</v>
      </c>
      <c r="N25" s="23">
        <v>0.9</v>
      </c>
      <c r="O25" s="24">
        <v>0</v>
      </c>
      <c r="P25" s="24">
        <v>0</v>
      </c>
      <c r="Q25" s="24">
        <v>0</v>
      </c>
      <c r="R25" s="23">
        <v>119.5</v>
      </c>
      <c r="S25" s="24">
        <v>20.3</v>
      </c>
      <c r="T25" s="24">
        <v>0</v>
      </c>
      <c r="U25" s="24">
        <v>-3.9</v>
      </c>
      <c r="V25" s="23">
        <v>124.8</v>
      </c>
      <c r="W25" s="24">
        <v>3.6</v>
      </c>
      <c r="X25" s="24">
        <v>0</v>
      </c>
      <c r="Y25" s="30">
        <v>19.5</v>
      </c>
    </row>
    <row r="26" spans="1:25" x14ac:dyDescent="0.2">
      <c r="A26" s="32" t="s">
        <v>17</v>
      </c>
      <c r="B26" s="33">
        <v>0</v>
      </c>
      <c r="C26" s="34">
        <v>0</v>
      </c>
      <c r="D26" s="34">
        <v>0</v>
      </c>
      <c r="E26" s="34">
        <v>0</v>
      </c>
      <c r="F26" s="33">
        <v>326.39999999999998</v>
      </c>
      <c r="G26" s="34">
        <v>27.2</v>
      </c>
      <c r="H26" s="34">
        <v>0</v>
      </c>
      <c r="I26" s="34">
        <v>29.4</v>
      </c>
      <c r="J26" s="33">
        <v>150.1</v>
      </c>
      <c r="K26" s="34">
        <v>0</v>
      </c>
      <c r="L26" s="34">
        <v>0</v>
      </c>
      <c r="M26" s="35">
        <v>0.6</v>
      </c>
      <c r="N26" s="33">
        <v>0</v>
      </c>
      <c r="O26" s="34">
        <v>0</v>
      </c>
      <c r="P26" s="34">
        <v>0</v>
      </c>
      <c r="Q26" s="34">
        <v>0</v>
      </c>
      <c r="R26" s="33">
        <v>0</v>
      </c>
      <c r="S26" s="34">
        <v>0</v>
      </c>
      <c r="T26" s="34">
        <v>0</v>
      </c>
      <c r="U26" s="34">
        <v>0</v>
      </c>
      <c r="V26" s="33">
        <v>1.3</v>
      </c>
      <c r="W26" s="34">
        <v>0</v>
      </c>
      <c r="X26" s="34">
        <v>0</v>
      </c>
      <c r="Y26" s="35">
        <v>0</v>
      </c>
    </row>
    <row r="27" spans="1:25" s="44" customFormat="1" x14ac:dyDescent="0.2">
      <c r="A27" s="45" t="s">
        <v>12</v>
      </c>
      <c r="B27" s="49">
        <f t="shared" ref="B27:Y27" si="2">SUM(B21:B26)</f>
        <v>11.700000000000001</v>
      </c>
      <c r="C27" s="50">
        <f t="shared" si="2"/>
        <v>2.7</v>
      </c>
      <c r="D27" s="50">
        <f t="shared" si="2"/>
        <v>0</v>
      </c>
      <c r="E27" s="50">
        <f t="shared" si="2"/>
        <v>-38.300000000000004</v>
      </c>
      <c r="F27" s="49">
        <f t="shared" si="2"/>
        <v>2728.1</v>
      </c>
      <c r="G27" s="50">
        <f t="shared" si="2"/>
        <v>264.7</v>
      </c>
      <c r="H27" s="50">
        <f t="shared" si="2"/>
        <v>0</v>
      </c>
      <c r="I27" s="50">
        <f t="shared" si="2"/>
        <v>296.29999999999995</v>
      </c>
      <c r="J27" s="49">
        <f t="shared" si="2"/>
        <v>1594.9999999999998</v>
      </c>
      <c r="K27" s="50">
        <f t="shared" si="2"/>
        <v>5.2</v>
      </c>
      <c r="L27" s="50">
        <f t="shared" si="2"/>
        <v>0</v>
      </c>
      <c r="M27" s="51">
        <f t="shared" si="2"/>
        <v>3.5000000000000009</v>
      </c>
      <c r="N27" s="49">
        <f t="shared" si="2"/>
        <v>0.9</v>
      </c>
      <c r="O27" s="50">
        <f t="shared" si="2"/>
        <v>0</v>
      </c>
      <c r="P27" s="50">
        <f t="shared" si="2"/>
        <v>0</v>
      </c>
      <c r="Q27" s="50">
        <f t="shared" si="2"/>
        <v>0</v>
      </c>
      <c r="R27" s="49">
        <f t="shared" si="2"/>
        <v>134.9</v>
      </c>
      <c r="S27" s="50">
        <f t="shared" si="2"/>
        <v>20.3</v>
      </c>
      <c r="T27" s="50">
        <f t="shared" si="2"/>
        <v>0</v>
      </c>
      <c r="U27" s="50">
        <f t="shared" si="2"/>
        <v>0.89999999999999991</v>
      </c>
      <c r="V27" s="49">
        <f t="shared" si="2"/>
        <v>149.70000000000002</v>
      </c>
      <c r="W27" s="50">
        <f t="shared" si="2"/>
        <v>3.6</v>
      </c>
      <c r="X27" s="50">
        <f t="shared" si="2"/>
        <v>0</v>
      </c>
      <c r="Y27" s="51">
        <f t="shared" si="2"/>
        <v>19.5</v>
      </c>
    </row>
    <row r="30" spans="1:25" s="44" customFormat="1" ht="15.75" x14ac:dyDescent="0.25">
      <c r="A30" s="43" t="s">
        <v>18</v>
      </c>
    </row>
    <row r="31" spans="1:25" x14ac:dyDescent="0.2">
      <c r="A31" s="9" t="s">
        <v>19</v>
      </c>
    </row>
    <row r="32" spans="1:25" x14ac:dyDescent="0.2">
      <c r="A32" s="9" t="s">
        <v>20</v>
      </c>
    </row>
    <row r="33" spans="1:13" x14ac:dyDescent="0.2">
      <c r="A33" s="9" t="s">
        <v>21</v>
      </c>
    </row>
    <row r="34" spans="1:13" x14ac:dyDescent="0.2">
      <c r="A34" s="52" t="s">
        <v>22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2020-01-20T07:00:13Z</dcterms:created>
  <dcterms:modified xsi:type="dcterms:W3CDTF">2021-07-01T05:34:53Z</dcterms:modified>
</cp:coreProperties>
</file>