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"/>
    </mc:Choice>
  </mc:AlternateContent>
  <bookViews>
    <workbookView xWindow="480" yWindow="270" windowWidth="28155" windowHeight="12270" tabRatio="656" activeTab="11"/>
  </bookViews>
  <sheets>
    <sheet name="januar " sheetId="1" r:id="rId1"/>
    <sheet name="februar 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B13" i="2"/>
  <c r="G12" i="2"/>
  <c r="F12" i="2"/>
  <c r="E12" i="2"/>
  <c r="E14" i="2" s="1"/>
  <c r="D12" i="2"/>
  <c r="D14" i="2" s="1"/>
  <c r="C12" i="2"/>
  <c r="B12" i="2"/>
  <c r="G13" i="3"/>
  <c r="F13" i="3"/>
  <c r="E13" i="3"/>
  <c r="D13" i="3"/>
  <c r="C13" i="3"/>
  <c r="B13" i="3"/>
  <c r="G12" i="3"/>
  <c r="F12" i="3"/>
  <c r="F14" i="3" s="1"/>
  <c r="E12" i="3"/>
  <c r="D12" i="3"/>
  <c r="C12" i="3"/>
  <c r="B12" i="3"/>
  <c r="B14" i="3" s="1"/>
  <c r="G13" i="4"/>
  <c r="F13" i="4"/>
  <c r="E13" i="4"/>
  <c r="D13" i="4"/>
  <c r="C13" i="4"/>
  <c r="B13" i="4"/>
  <c r="G12" i="4"/>
  <c r="F12" i="4"/>
  <c r="E12" i="4"/>
  <c r="E14" i="4" s="1"/>
  <c r="D12" i="4"/>
  <c r="D14" i="4" s="1"/>
  <c r="C12" i="4"/>
  <c r="B12" i="4"/>
  <c r="G13" i="5"/>
  <c r="F13" i="5"/>
  <c r="E13" i="5"/>
  <c r="D13" i="5"/>
  <c r="C13" i="5"/>
  <c r="B13" i="5"/>
  <c r="G12" i="5"/>
  <c r="F12" i="5"/>
  <c r="F14" i="5" s="1"/>
  <c r="E12" i="5"/>
  <c r="D12" i="5"/>
  <c r="C12" i="5"/>
  <c r="B12" i="5"/>
  <c r="B14" i="5" s="1"/>
  <c r="G13" i="6"/>
  <c r="F13" i="6"/>
  <c r="E13" i="6"/>
  <c r="D13" i="6"/>
  <c r="C13" i="6"/>
  <c r="B13" i="6"/>
  <c r="G12" i="6"/>
  <c r="F12" i="6"/>
  <c r="E12" i="6"/>
  <c r="D12" i="6"/>
  <c r="D14" i="6" s="1"/>
  <c r="C12" i="6"/>
  <c r="B12" i="6"/>
  <c r="G13" i="7"/>
  <c r="F13" i="7"/>
  <c r="E13" i="7"/>
  <c r="D13" i="7"/>
  <c r="C13" i="7"/>
  <c r="B13" i="7"/>
  <c r="G12" i="7"/>
  <c r="F12" i="7"/>
  <c r="F14" i="7" s="1"/>
  <c r="E12" i="7"/>
  <c r="D12" i="7"/>
  <c r="C12" i="7"/>
  <c r="B12" i="7"/>
  <c r="B14" i="7" s="1"/>
  <c r="G13" i="1"/>
  <c r="F13" i="1"/>
  <c r="E13" i="1"/>
  <c r="D13" i="1"/>
  <c r="C13" i="1"/>
  <c r="B13" i="1"/>
  <c r="G12" i="1"/>
  <c r="F12" i="1"/>
  <c r="E12" i="1"/>
  <c r="D12" i="1"/>
  <c r="D14" i="1" s="1"/>
  <c r="C12" i="1"/>
  <c r="B12" i="1"/>
  <c r="C14" i="6" l="1"/>
  <c r="C14" i="7"/>
  <c r="G14" i="7"/>
  <c r="C14" i="5"/>
  <c r="G14" i="5"/>
  <c r="C14" i="3"/>
  <c r="G14" i="3"/>
  <c r="G14" i="1"/>
  <c r="E14" i="3"/>
  <c r="E14" i="1"/>
  <c r="E14" i="6"/>
  <c r="B14" i="1"/>
  <c r="C14" i="1" s="1"/>
  <c r="F14" i="1"/>
  <c r="D14" i="7"/>
  <c r="E14" i="7" s="1"/>
  <c r="B14" i="6"/>
  <c r="F14" i="6"/>
  <c r="G14" i="6" s="1"/>
  <c r="D14" i="5"/>
  <c r="E14" i="5" s="1"/>
  <c r="B14" i="4"/>
  <c r="C14" i="4" s="1"/>
  <c r="F14" i="4"/>
  <c r="G14" i="4" s="1"/>
  <c r="D14" i="3"/>
  <c r="B14" i="2"/>
  <c r="C14" i="2" s="1"/>
  <c r="F14" i="2"/>
  <c r="G14" i="2" s="1"/>
  <c r="F46" i="12"/>
  <c r="D46" i="12"/>
  <c r="B46" i="12"/>
  <c r="F30" i="12"/>
  <c r="D30" i="12"/>
  <c r="B30" i="12"/>
  <c r="C46" i="12" l="1"/>
  <c r="C13" i="12" s="1"/>
  <c r="B13" i="12"/>
  <c r="E46" i="12"/>
  <c r="E13" i="12" s="1"/>
  <c r="D13" i="12"/>
  <c r="G46" i="12"/>
  <c r="G13" i="12" s="1"/>
  <c r="F13" i="12"/>
  <c r="C30" i="12"/>
  <c r="C12" i="12" s="1"/>
  <c r="B12" i="12"/>
  <c r="E30" i="12"/>
  <c r="E12" i="12" s="1"/>
  <c r="D12" i="12"/>
  <c r="G30" i="12"/>
  <c r="G12" i="12" s="1"/>
  <c r="F12" i="12"/>
  <c r="F46" i="11"/>
  <c r="D46" i="11"/>
  <c r="B46" i="11"/>
  <c r="F30" i="11"/>
  <c r="D30" i="11"/>
  <c r="B30" i="11"/>
  <c r="D14" i="12" l="1"/>
  <c r="E14" i="12" s="1"/>
  <c r="F14" i="12"/>
  <c r="G14" i="12" s="1"/>
  <c r="B14" i="12"/>
  <c r="C14" i="12" s="1"/>
  <c r="C46" i="11"/>
  <c r="C13" i="11" s="1"/>
  <c r="B13" i="11"/>
  <c r="E46" i="11"/>
  <c r="E13" i="11" s="1"/>
  <c r="D13" i="11"/>
  <c r="G46" i="11"/>
  <c r="G13" i="11" s="1"/>
  <c r="F13" i="11"/>
  <c r="G30" i="11"/>
  <c r="G12" i="11" s="1"/>
  <c r="F12" i="11"/>
  <c r="C30" i="11"/>
  <c r="C12" i="11" s="1"/>
  <c r="B12" i="11"/>
  <c r="E30" i="11"/>
  <c r="E12" i="11" s="1"/>
  <c r="D12" i="11"/>
  <c r="F46" i="10"/>
  <c r="D46" i="10"/>
  <c r="B46" i="10"/>
  <c r="F30" i="10"/>
  <c r="D30" i="10"/>
  <c r="B30" i="10"/>
  <c r="D14" i="11" l="1"/>
  <c r="E14" i="11" s="1"/>
  <c r="B14" i="11"/>
  <c r="C14" i="11" s="1"/>
  <c r="F14" i="11"/>
  <c r="G14" i="11" s="1"/>
  <c r="E46" i="10"/>
  <c r="E13" i="10" s="1"/>
  <c r="D13" i="10"/>
  <c r="C46" i="10"/>
  <c r="C13" i="10" s="1"/>
  <c r="B13" i="10"/>
  <c r="G46" i="10"/>
  <c r="G13" i="10" s="1"/>
  <c r="F13" i="10"/>
  <c r="G30" i="10"/>
  <c r="G12" i="10" s="1"/>
  <c r="F12" i="10"/>
  <c r="C30" i="10"/>
  <c r="C12" i="10" s="1"/>
  <c r="B12" i="10"/>
  <c r="E30" i="10"/>
  <c r="E12" i="10" s="1"/>
  <c r="D12" i="10"/>
  <c r="F46" i="9"/>
  <c r="D46" i="9"/>
  <c r="B46" i="9"/>
  <c r="F30" i="9"/>
  <c r="D30" i="9"/>
  <c r="B30" i="9"/>
  <c r="B14" i="10" l="1"/>
  <c r="C14" i="10" s="1"/>
  <c r="F14" i="10"/>
  <c r="G14" i="10" s="1"/>
  <c r="D14" i="10"/>
  <c r="E14" i="10" s="1"/>
  <c r="C46" i="9"/>
  <c r="C13" i="9" s="1"/>
  <c r="B13" i="9"/>
  <c r="E46" i="9"/>
  <c r="E13" i="9" s="1"/>
  <c r="D13" i="9"/>
  <c r="G46" i="9"/>
  <c r="G13" i="9" s="1"/>
  <c r="F13" i="9"/>
  <c r="G30" i="9"/>
  <c r="G12" i="9" s="1"/>
  <c r="F12" i="9"/>
  <c r="C30" i="9"/>
  <c r="C12" i="9" s="1"/>
  <c r="B12" i="9"/>
  <c r="E30" i="9"/>
  <c r="E12" i="9" s="1"/>
  <c r="D12" i="9"/>
  <c r="D14" i="9" s="1"/>
  <c r="F46" i="8"/>
  <c r="D46" i="8"/>
  <c r="B46" i="8"/>
  <c r="F30" i="8"/>
  <c r="D30" i="8"/>
  <c r="B30" i="8"/>
  <c r="G46" i="8" l="1"/>
  <c r="G13" i="8" s="1"/>
  <c r="F13" i="8"/>
  <c r="C46" i="8"/>
  <c r="C13" i="8" s="1"/>
  <c r="B13" i="8"/>
  <c r="E46" i="8"/>
  <c r="E13" i="8" s="1"/>
  <c r="D13" i="8"/>
  <c r="E30" i="8"/>
  <c r="E12" i="8" s="1"/>
  <c r="D12" i="8"/>
  <c r="G30" i="8"/>
  <c r="G12" i="8" s="1"/>
  <c r="F12" i="8"/>
  <c r="F14" i="8" s="1"/>
  <c r="C30" i="8"/>
  <c r="C12" i="8" s="1"/>
  <c r="B12" i="8"/>
  <c r="B14" i="8" s="1"/>
  <c r="E14" i="9"/>
  <c r="B14" i="9"/>
  <c r="C14" i="9" s="1"/>
  <c r="F14" i="9"/>
  <c r="G14" i="9" s="1"/>
  <c r="F46" i="7"/>
  <c r="G46" i="7" s="1"/>
  <c r="D46" i="7"/>
  <c r="E46" i="7" s="1"/>
  <c r="B46" i="7"/>
  <c r="C46" i="7" s="1"/>
  <c r="F30" i="7"/>
  <c r="G30" i="7" s="1"/>
  <c r="D30" i="7"/>
  <c r="E30" i="7" s="1"/>
  <c r="B30" i="7"/>
  <c r="C30" i="7" s="1"/>
  <c r="G14" i="8" l="1"/>
  <c r="C14" i="8"/>
  <c r="D14" i="8"/>
  <c r="E14" i="8" s="1"/>
  <c r="F46" i="6"/>
  <c r="G46" i="6" s="1"/>
  <c r="D46" i="6"/>
  <c r="E46" i="6" s="1"/>
  <c r="B46" i="6"/>
  <c r="C46" i="6" s="1"/>
  <c r="F30" i="6"/>
  <c r="G30" i="6" s="1"/>
  <c r="D30" i="6"/>
  <c r="E30" i="6" s="1"/>
  <c r="B30" i="6"/>
  <c r="C30" i="6" s="1"/>
  <c r="F46" i="5" l="1"/>
  <c r="G46" i="5" s="1"/>
  <c r="D46" i="5"/>
  <c r="E46" i="5" s="1"/>
  <c r="B46" i="5"/>
  <c r="C46" i="5" s="1"/>
  <c r="F30" i="5"/>
  <c r="G30" i="5" s="1"/>
  <c r="D30" i="5"/>
  <c r="E30" i="5" s="1"/>
  <c r="B30" i="5"/>
  <c r="C30" i="5" s="1"/>
  <c r="F46" i="4" l="1"/>
  <c r="G46" i="4" s="1"/>
  <c r="D46" i="4"/>
  <c r="E46" i="4" s="1"/>
  <c r="B46" i="4"/>
  <c r="C46" i="4" s="1"/>
  <c r="F30" i="4"/>
  <c r="G30" i="4" s="1"/>
  <c r="D30" i="4"/>
  <c r="E30" i="4" s="1"/>
  <c r="B30" i="4"/>
  <c r="C30" i="4" s="1"/>
  <c r="F46" i="3" l="1"/>
  <c r="G46" i="3" s="1"/>
  <c r="D46" i="3"/>
  <c r="E46" i="3" s="1"/>
  <c r="B46" i="3"/>
  <c r="C46" i="3" s="1"/>
  <c r="F30" i="3"/>
  <c r="G30" i="3" s="1"/>
  <c r="D30" i="3"/>
  <c r="E30" i="3" s="1"/>
  <c r="B30" i="3"/>
  <c r="C30" i="3" s="1"/>
  <c r="F46" i="2" l="1"/>
  <c r="G46" i="2" s="1"/>
  <c r="D46" i="2"/>
  <c r="E46" i="2" s="1"/>
  <c r="B46" i="2"/>
  <c r="C46" i="2" s="1"/>
  <c r="F30" i="2"/>
  <c r="G30" i="2" s="1"/>
  <c r="D30" i="2"/>
  <c r="E30" i="2" s="1"/>
  <c r="B30" i="2"/>
  <c r="C30" i="2" s="1"/>
  <c r="F46" i="1" l="1"/>
  <c r="G46" i="1" s="1"/>
  <c r="D46" i="1"/>
  <c r="E46" i="1" s="1"/>
  <c r="B46" i="1"/>
  <c r="C46" i="1" s="1"/>
  <c r="F30" i="1"/>
  <c r="G30" i="1" s="1"/>
  <c r="D30" i="1"/>
  <c r="E30" i="1" s="1"/>
  <c r="B30" i="1"/>
  <c r="C30" i="1" s="1"/>
</calcChain>
</file>

<file path=xl/sharedStrings.xml><?xml version="1.0" encoding="utf-8"?>
<sst xmlns="http://schemas.openxmlformats.org/spreadsheetml/2006/main" count="792" uniqueCount="72">
  <si>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</si>
  <si>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</si>
  <si>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</si>
  <si>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</si>
  <si>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</si>
  <si>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</si>
  <si>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</si>
  <si>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</si>
  <si>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</si>
  <si>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</si>
  <si>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</si>
  <si>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</si>
  <si>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</si>
  <si>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</si>
  <si>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Tall spesifisert på art, fylke og årsklasse</t>
  </si>
  <si>
    <t>Antall i 1000 stk. Gjennomsnittlig vekt i kilo.</t>
  </si>
  <si>
    <t>Fylke</t>
  </si>
  <si>
    <t>Antall</t>
  </si>
  <si>
    <t xml:space="preserve"> Gj. Vekt</t>
  </si>
  <si>
    <t>Gj. Vekt</t>
  </si>
  <si>
    <t>Tidligere utsett</t>
  </si>
  <si>
    <t>Beholdning av fisk ved månedslutt i 2015</t>
  </si>
  <si>
    <t>Innrapporterte data per 16.7.2015</t>
  </si>
  <si>
    <t>Innrapporterte data per 20.8.2015</t>
  </si>
  <si>
    <t>Innrapporterte data per 22.9.2015</t>
  </si>
  <si>
    <t>Innrapporterte data per 15.10.2015</t>
  </si>
  <si>
    <t>Innrapporterte data per 19.11.2015</t>
  </si>
  <si>
    <t>Innrapporterte data per 17.12.2015</t>
  </si>
  <si>
    <t>Innrapporterte data per 21.1.2016</t>
  </si>
  <si>
    <t>Innrapporterte data per 18.2.2016</t>
  </si>
  <si>
    <t>Art</t>
  </si>
  <si>
    <t>Innrapportert beholdning TOTALT per utgangen av desember 2015 fordelt på årsklasse</t>
  </si>
  <si>
    <t>Innrapportert beholdning av LAKS per utgangen av desember 2015 fordelt på årsklasse</t>
  </si>
  <si>
    <t>Innrapportert beholdning av REGNBUEØRRET per utgangen av desember 2015 fordelt på årsklasse</t>
  </si>
  <si>
    <t>Laks</t>
  </si>
  <si>
    <t>Regnbueørret</t>
  </si>
  <si>
    <t>Innrapportert beholdning TOTALT per utgangen av januar 2015 fordelt på årsklasse</t>
  </si>
  <si>
    <t>Innrapportert beholdning av LAKS per utgangen av januar 2015 fordelt på årsklasse</t>
  </si>
  <si>
    <t>Innrapportert beholdning av REGNBUEØRRET per utgangen av januar 2015 fordelt på årsklasse</t>
  </si>
  <si>
    <t>Fjorårets utsett</t>
  </si>
  <si>
    <t>Årets utsett</t>
  </si>
  <si>
    <t>Innrapportert beholdning av LAKS per utgangen av februar 2015 fordelt på årsklasse</t>
  </si>
  <si>
    <t>Innrapportert beholdning av REGNBUEØRRET per utgangen av februar 2015 fordelt på årsklasse</t>
  </si>
  <si>
    <t>Innrapportert beholdning av REGNBUEØRRET per utgangen av mars 2015 fordelt på årsklasse</t>
  </si>
  <si>
    <t>Innrapportert beholdning av LAKS per utgangen av mars 2015 fordelt på årsklasse</t>
  </si>
  <si>
    <t>Innrapportert beholdning TOTALT per utgangen av mars 2015 fordelt på årsklasse</t>
  </si>
  <si>
    <t>Innrapportert beholdning TOTALT per utgangen av februar 2015 fordelt på årsklasse</t>
  </si>
  <si>
    <t>Innrapportert beholdning TOTALT per utgangen av april 2015 fordelt på årsklasse</t>
  </si>
  <si>
    <t>Innrapportert beholdning av LAKS per utgangen av april 2015 fordelt på årsklasse</t>
  </si>
  <si>
    <t>Innrapportert beholdning av REGNBUEØRRET per utgangen av april 2015 fordelt på årsklasse</t>
  </si>
  <si>
    <t>Innrapportert beholdning TOTALT per utgangen av mai 2015 fordelt på årsklasse</t>
  </si>
  <si>
    <t>Innrapportert beholdning av LAKS per utgangen av mai 2015 fordelt på årsklasse</t>
  </si>
  <si>
    <t>Innrapportert beholdning av REGNBUEØRRET per utgangen av mai 2015 fordelt på årsklasse</t>
  </si>
  <si>
    <t>Innrapportert beholdning TOTALT per utgangen av juni 2015 fordelt på årsklasse</t>
  </si>
  <si>
    <t>Innrapportert beholdning av LAKS per utgangen av juni 2015 fordelt på årsklasse</t>
  </si>
  <si>
    <t>Innrapportert beholdning av REGNBUEØRRET per utgangen av juni 2015 fordelt på årsklasse</t>
  </si>
  <si>
    <t>Innrapportert beholdning TOTALT per utgangen av juli 2015 fordelt på årsklasse</t>
  </si>
  <si>
    <t>Innrapportert beholdning av LAKS per utgangen av juli 2015 fordelt på årsklasse</t>
  </si>
  <si>
    <t>Innrapportert beholdning TOTALT per utgangen av august 2015 fordelt på årsklasse</t>
  </si>
  <si>
    <t>Innrapportert beholdning av LAKS per utgangen av august 2015 fordelt på årsklasse</t>
  </si>
  <si>
    <t>Innrapportert beholdning av REGNBUEØRRET per utgangen av august 2015 fordelt på årsklasse</t>
  </si>
  <si>
    <t>Innrapportert beholdning TOTALT per utgangen av september 2015 fordelt på årsklasse</t>
  </si>
  <si>
    <t>Innrapportert beholdning av LAKS per utgangen av september 2015 fordelt på årsklasse</t>
  </si>
  <si>
    <t>Innrapportert beholdning av REGNBUEØRRET per utgangen av september 2015 fordelt på årsklasse</t>
  </si>
  <si>
    <t>Innrapportert beholdning av LAKS per utgangen av oktober 2015 fordelt på årsklasse</t>
  </si>
  <si>
    <t>Innrapportert beholdning av REGNBUEØRRET per utgangen av oktober 2015 fordelt på årsklasse</t>
  </si>
  <si>
    <t>Innrapportert beholdning TOTALT per utgangen av oktober 2015 fordelt på årsklasse</t>
  </si>
  <si>
    <t>Innrapportert beholdning TOTALT per utgangen av november 2015 fordelt på årsklasse</t>
  </si>
  <si>
    <t>Innrapportert beholdning av LAKS per utgangen av november 2015 fordelt på årsklasse</t>
  </si>
  <si>
    <t>Innrapportert beholdning av REGNBUEØRRET per utgangen av november 2015 fordelt på årsklasse</t>
  </si>
  <si>
    <t>Innrapporterte data per 19.5.2016</t>
  </si>
  <si>
    <t>Innrapporterte data per 30.6.2016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</si>
</sst>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4]mmmm\ yyyy;@"/>
    <numFmt numFmtId="165" formatCode="0.000"/>
  </numFmts>
  <fonts count="12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sz val="10"/>
      <color theme="3" tint="-0.499984740745262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22"/>
      <color rgb="FF0033A0"/>
      <name val="Verdana"/>
      <family val="2"/>
    </font>
    <font>
      <sz val="14"/>
      <color rgb="FF0033A0"/>
      <name val="Verdana"/>
      <family val="2"/>
    </font>
    <font>
      <sz val="12"/>
      <color rgb="FF0033A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0" borderId="7" xfId="0" applyNumberFormat="1" applyFont="1" applyBorder="1"/>
    <xf numFmtId="165" fontId="1" fillId="0" borderId="8" xfId="0" applyNumberFormat="1" applyFont="1" applyBorder="1"/>
    <xf numFmtId="1" fontId="1" fillId="0" borderId="8" xfId="0" applyNumberFormat="1" applyFont="1" applyBorder="1"/>
    <xf numFmtId="3" fontId="1" fillId="0" borderId="10" xfId="0" applyNumberFormat="1" applyFont="1" applyBorder="1"/>
    <xf numFmtId="165" fontId="1" fillId="0" borderId="11" xfId="0" applyNumberFormat="1" applyFont="1" applyBorder="1"/>
    <xf numFmtId="1" fontId="1" fillId="0" borderId="11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3" xfId="0" applyNumberFormat="1" applyFont="1" applyBorder="1"/>
    <xf numFmtId="165" fontId="1" fillId="0" borderId="14" xfId="0" applyNumberFormat="1" applyFont="1" applyBorder="1"/>
    <xf numFmtId="1" fontId="1" fillId="0" borderId="14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3" fontId="1" fillId="3" borderId="4" xfId="0" applyNumberFormat="1" applyFont="1" applyFill="1" applyBorder="1"/>
    <xf numFmtId="165" fontId="1" fillId="3" borderId="5" xfId="0" applyNumberFormat="1" applyFont="1" applyFill="1" applyBorder="1"/>
    <xf numFmtId="1" fontId="1" fillId="0" borderId="11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E5FDFF"/>
      <color rgb="FFCDFBFF"/>
      <color rgb="FFBDFAFF"/>
      <color rgb="FF00B6C4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22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36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87061.685999999987</v>
      </c>
      <c r="C12" s="12">
        <f t="shared" si="0"/>
        <v>4.5021665306366803</v>
      </c>
      <c r="D12" s="11">
        <f t="shared" si="0"/>
        <v>276619.02500000002</v>
      </c>
      <c r="E12" s="12">
        <f t="shared" si="0"/>
        <v>1.2863104574025608</v>
      </c>
      <c r="F12" s="11">
        <f t="shared" si="0"/>
        <v>1995.5769999999998</v>
      </c>
      <c r="G12" s="12">
        <f t="shared" si="0"/>
        <v>0.26197446452830375</v>
      </c>
    </row>
    <row r="13" spans="1:8" x14ac:dyDescent="0.2">
      <c r="A13" s="29" t="s">
        <v>35</v>
      </c>
      <c r="B13" s="14">
        <f t="shared" ref="B13:G13" si="1">B46</f>
        <v>4763.8530000000001</v>
      </c>
      <c r="C13" s="15">
        <f t="shared" si="1"/>
        <v>3.4709175517211683</v>
      </c>
      <c r="D13" s="14">
        <f t="shared" si="1"/>
        <v>18021.226999999999</v>
      </c>
      <c r="E13" s="15">
        <f t="shared" si="1"/>
        <v>1.2571629830199678</v>
      </c>
      <c r="F13" s="14">
        <f t="shared" si="1"/>
        <v>235.13200000000001</v>
      </c>
      <c r="G13" s="15">
        <f t="shared" si="1"/>
        <v>3.1922424510487701</v>
      </c>
    </row>
    <row r="14" spans="1:8" x14ac:dyDescent="0.2">
      <c r="A14" s="31" t="s">
        <v>10</v>
      </c>
      <c r="B14" s="34">
        <f>SUM(B12:B13)</f>
        <v>91825.53899999999</v>
      </c>
      <c r="C14" s="35">
        <f>((B12*C12)+(B13*C13))/B14</f>
        <v>4.448665962107988</v>
      </c>
      <c r="D14" s="34">
        <f>SUM(D12:D13)</f>
        <v>294640.25200000004</v>
      </c>
      <c r="E14" s="35">
        <f>((D12*E12)+(D13*E13))/D14</f>
        <v>1.2845276960562753</v>
      </c>
      <c r="F14" s="34">
        <f>SUM(F12:F13)</f>
        <v>2230.7089999999998</v>
      </c>
      <c r="G14" s="35">
        <f>((F12*G12)+(F13*G13))/F14</f>
        <v>0.57084477087777841</v>
      </c>
    </row>
    <row r="17" spans="1:7" ht="15" x14ac:dyDescent="0.2">
      <c r="A17" s="23" t="s">
        <v>37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8902.0560000000005</v>
      </c>
      <c r="C21" s="12">
        <v>4.42748951219808</v>
      </c>
      <c r="D21" s="11">
        <v>19959.530999999999</v>
      </c>
      <c r="E21" s="12">
        <v>1.0801659381675901</v>
      </c>
      <c r="F21" s="11">
        <v>338.69400000000002</v>
      </c>
      <c r="G21" s="12">
        <v>9.5000000000000001E-2</v>
      </c>
    </row>
    <row r="22" spans="1:7" x14ac:dyDescent="0.2">
      <c r="A22" s="29" t="s">
        <v>2</v>
      </c>
      <c r="B22" s="14">
        <v>14529.368</v>
      </c>
      <c r="C22" s="15">
        <v>3.8842554694051401</v>
      </c>
      <c r="D22" s="14">
        <v>36145.385999999999</v>
      </c>
      <c r="E22" s="15">
        <v>0.98114015368379204</v>
      </c>
      <c r="F22" s="14">
        <v>0</v>
      </c>
      <c r="G22" s="16">
        <v>0</v>
      </c>
    </row>
    <row r="23" spans="1:7" x14ac:dyDescent="0.2">
      <c r="A23" s="29" t="s">
        <v>3</v>
      </c>
      <c r="B23" s="14">
        <v>14519.356</v>
      </c>
      <c r="C23" s="15">
        <v>4.5274405718132398</v>
      </c>
      <c r="D23" s="14">
        <v>54529.786</v>
      </c>
      <c r="E23" s="15">
        <v>1.2181834078534599</v>
      </c>
      <c r="F23" s="14">
        <v>1406.9739999999999</v>
      </c>
      <c r="G23" s="15">
        <v>0.130201509764928</v>
      </c>
    </row>
    <row r="24" spans="1:7" x14ac:dyDescent="0.2">
      <c r="A24" s="29" t="s">
        <v>4</v>
      </c>
      <c r="B24" s="14">
        <v>4414.6369999999997</v>
      </c>
      <c r="C24" s="15">
        <v>4.7625521883226201</v>
      </c>
      <c r="D24" s="14">
        <v>22638.324000000001</v>
      </c>
      <c r="E24" s="15">
        <v>1.5519882296940399</v>
      </c>
      <c r="F24" s="17">
        <v>0</v>
      </c>
      <c r="G24" s="36">
        <v>0</v>
      </c>
    </row>
    <row r="25" spans="1:7" x14ac:dyDescent="0.2">
      <c r="A25" s="29" t="s">
        <v>5</v>
      </c>
      <c r="B25" s="14">
        <v>14837.075000000001</v>
      </c>
      <c r="C25" s="15">
        <v>5.0137097983935499</v>
      </c>
      <c r="D25" s="14">
        <v>16028.014999999999</v>
      </c>
      <c r="E25" s="15">
        <v>1.2890663099579101</v>
      </c>
      <c r="F25" s="14">
        <v>0</v>
      </c>
      <c r="G25" s="16">
        <v>0</v>
      </c>
    </row>
    <row r="26" spans="1:7" x14ac:dyDescent="0.2">
      <c r="A26" s="29" t="s">
        <v>6</v>
      </c>
      <c r="B26" s="14">
        <v>2849.136</v>
      </c>
      <c r="C26" s="15">
        <v>5.0542278525840798</v>
      </c>
      <c r="D26" s="14">
        <v>46030.756000000001</v>
      </c>
      <c r="E26" s="15">
        <v>1.4956605886290499</v>
      </c>
      <c r="F26" s="14">
        <v>5.492</v>
      </c>
      <c r="G26" s="15">
        <v>0.119988164603059</v>
      </c>
    </row>
    <row r="27" spans="1:7" x14ac:dyDescent="0.2">
      <c r="A27" s="29" t="s">
        <v>7</v>
      </c>
      <c r="B27" s="14">
        <v>6241.8190000000004</v>
      </c>
      <c r="C27" s="15">
        <v>4.6594404288237099</v>
      </c>
      <c r="D27" s="14">
        <v>21962.010999999999</v>
      </c>
      <c r="E27" s="15">
        <v>1.4359560317586599</v>
      </c>
      <c r="F27" s="14">
        <v>0</v>
      </c>
      <c r="G27" s="16">
        <v>0</v>
      </c>
    </row>
    <row r="28" spans="1:7" x14ac:dyDescent="0.2">
      <c r="A28" s="29" t="s">
        <v>8</v>
      </c>
      <c r="B28" s="14">
        <v>9374.7520000000004</v>
      </c>
      <c r="C28" s="15">
        <v>4.4769653077756102</v>
      </c>
      <c r="D28" s="14">
        <v>37940.514000000003</v>
      </c>
      <c r="E28" s="15">
        <v>1.45565724694716</v>
      </c>
      <c r="F28" s="14">
        <v>244.417</v>
      </c>
      <c r="G28" s="15">
        <v>1.25508934321262</v>
      </c>
    </row>
    <row r="29" spans="1:7" x14ac:dyDescent="0.2">
      <c r="A29" s="30" t="s">
        <v>9</v>
      </c>
      <c r="B29" s="18">
        <v>11393.486999999999</v>
      </c>
      <c r="C29" s="19">
        <v>4.3457650384820701</v>
      </c>
      <c r="D29" s="18">
        <v>21384.702000000001</v>
      </c>
      <c r="E29" s="19">
        <v>0.98016462684399297</v>
      </c>
      <c r="F29" s="18">
        <v>0</v>
      </c>
      <c r="G29" s="20">
        <v>0</v>
      </c>
    </row>
    <row r="30" spans="1:7" x14ac:dyDescent="0.2">
      <c r="A30" s="31" t="s">
        <v>10</v>
      </c>
      <c r="B30" s="34">
        <f>SUM(B21:B29)</f>
        <v>87061.685999999987</v>
      </c>
      <c r="C30" s="35">
        <f>((B21*C21)+(B22*C22)+(B23*C23)+(B24*C24)+(B25*C25)+(B26*C26)+(B27*C27)+(B28*C28)+(B29*C29))/B30</f>
        <v>4.5021665306366803</v>
      </c>
      <c r="D30" s="34">
        <f>SUM(D21:D29)</f>
        <v>276619.02500000002</v>
      </c>
      <c r="E30" s="35">
        <f>((D21*E21)+(D22*E22)+(D23*E23)+(D24*E24)+(D25*E25)+(D26*E26)+(D27*E27)+(D28*E28)+(D29*E29))/D30</f>
        <v>1.2863104574025608</v>
      </c>
      <c r="F30" s="34">
        <f>SUM(F21:F29)</f>
        <v>1995.5769999999998</v>
      </c>
      <c r="G30" s="35">
        <f>((F21*G21)+(F22*G22)+(F23*G23)+(F24*G24)+(F25*G25)+(F26*G26)+(F27*G27)+(F28*G28)+(F29*G29))/F30</f>
        <v>0.26197446452830375</v>
      </c>
    </row>
    <row r="33" spans="1:7" ht="15" x14ac:dyDescent="0.2">
      <c r="A33" s="23" t="s">
        <v>38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518.96500000000003</v>
      </c>
      <c r="C38" s="15">
        <v>1.9095823225073001</v>
      </c>
      <c r="D38" s="14">
        <v>298.89299999999997</v>
      </c>
      <c r="E38" s="15">
        <v>1.3831581535867401</v>
      </c>
      <c r="F38" s="14">
        <v>0</v>
      </c>
      <c r="G38" s="16">
        <v>0</v>
      </c>
    </row>
    <row r="39" spans="1:7" x14ac:dyDescent="0.2">
      <c r="A39" s="29" t="s">
        <v>3</v>
      </c>
      <c r="B39" s="14">
        <v>843.60599999999999</v>
      </c>
      <c r="C39" s="15">
        <v>3.4430196240899198</v>
      </c>
      <c r="D39" s="14">
        <v>1265.7270000000001</v>
      </c>
      <c r="E39" s="15">
        <v>0.31744698343323602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151.36799999999999</v>
      </c>
      <c r="E41" s="15">
        <v>1.9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1398.1110000000001</v>
      </c>
      <c r="C42" s="15">
        <v>2.76882429578195</v>
      </c>
      <c r="D42" s="14">
        <v>2056.2869999999998</v>
      </c>
      <c r="E42" s="15">
        <v>0.81344542323128999</v>
      </c>
      <c r="F42" s="14">
        <v>0</v>
      </c>
      <c r="G42" s="16">
        <v>0</v>
      </c>
    </row>
    <row r="43" spans="1:7" x14ac:dyDescent="0.2">
      <c r="A43" s="29" t="s">
        <v>7</v>
      </c>
      <c r="B43" s="14">
        <v>1020.595</v>
      </c>
      <c r="C43" s="15">
        <v>4.3016002988452797</v>
      </c>
      <c r="D43" s="14">
        <v>4855.8620000000001</v>
      </c>
      <c r="E43" s="15">
        <v>0.73937221568487699</v>
      </c>
      <c r="F43" s="14">
        <v>0</v>
      </c>
      <c r="G43" s="16">
        <v>0</v>
      </c>
    </row>
    <row r="44" spans="1:7" x14ac:dyDescent="0.2">
      <c r="A44" s="29" t="s">
        <v>8</v>
      </c>
      <c r="B44" s="14">
        <v>964.46500000000003</v>
      </c>
      <c r="C44" s="15">
        <v>4.4743968479934502</v>
      </c>
      <c r="D44" s="14">
        <v>9393.09</v>
      </c>
      <c r="E44" s="15">
        <v>1.73423613422207</v>
      </c>
      <c r="F44" s="14">
        <v>235.13200000000001</v>
      </c>
      <c r="G44" s="15">
        <v>3.1922424510487701</v>
      </c>
    </row>
    <row r="45" spans="1:7" x14ac:dyDescent="0.2">
      <c r="A45" s="30" t="s">
        <v>9</v>
      </c>
      <c r="B45" s="18">
        <v>18.111000000000001</v>
      </c>
      <c r="C45" s="19">
        <v>3.4602159195815001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4763.8530000000001</v>
      </c>
      <c r="C46" s="35">
        <f>((B37*C37)+(B38*C38)+(B39*C39)+(B40*C40)+(B41*C41)+(B42*C42)+(B43*C43)+(B44*C44)+(B45*C45))/B46</f>
        <v>3.4709175517211683</v>
      </c>
      <c r="D46" s="34">
        <f>SUM(D37:D45)</f>
        <v>18021.226999999999</v>
      </c>
      <c r="E46" s="35">
        <f>((D37*E37)+(D38*E38)+(D39*E39)+(D40*E40)+(D41*E41)+(D42*E42)+(D43*E43)+(D44*E44)+(D45*E45))/D46</f>
        <v>1.2571629830199678</v>
      </c>
      <c r="F46" s="34">
        <f>SUM(F37:F45)</f>
        <v>235.13200000000001</v>
      </c>
      <c r="G46" s="35">
        <f>((F37*G37)+(F38*G38)+(F39*G39)+(F40*G40)+(F41*G41)+(F42*G42)+(F43*G43)+(F44*G44)+(F45*G45))/F46</f>
        <v>3.1922424510487701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8740157499999996" bottom="0.78740157499999996" header="0.3" footer="0.3"/>
  <ignoredErrors>
    <ignoredError sqref="D30:F30 C30 C46:D46 E46:F46 C14:D14 E14:F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70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66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34.021000000000001</v>
      </c>
      <c r="C12" s="12">
        <f t="shared" si="0"/>
        <v>8.3507556215278811</v>
      </c>
      <c r="D12" s="11">
        <f t="shared" si="0"/>
        <v>142998.709</v>
      </c>
      <c r="E12" s="12">
        <f t="shared" si="0"/>
        <v>3.5262075347267663</v>
      </c>
      <c r="F12" s="11">
        <f t="shared" si="0"/>
        <v>279674.55599999998</v>
      </c>
      <c r="G12" s="12">
        <f t="shared" si="0"/>
        <v>0.76687265485459455</v>
      </c>
    </row>
    <row r="13" spans="1:8" x14ac:dyDescent="0.2">
      <c r="A13" s="29" t="s">
        <v>35</v>
      </c>
      <c r="B13" s="14">
        <f t="shared" ref="B13:G13" si="1">B46</f>
        <v>31.535</v>
      </c>
      <c r="C13" s="15">
        <f t="shared" si="1"/>
        <v>7.2844954495005521</v>
      </c>
      <c r="D13" s="14">
        <f t="shared" si="1"/>
        <v>10118.855</v>
      </c>
      <c r="E13" s="15">
        <f t="shared" si="1"/>
        <v>3.2853855369999878</v>
      </c>
      <c r="F13" s="14">
        <f t="shared" si="1"/>
        <v>15869.898999999999</v>
      </c>
      <c r="G13" s="15">
        <f t="shared" si="1"/>
        <v>1.1926311223530801</v>
      </c>
    </row>
    <row r="14" spans="1:8" x14ac:dyDescent="0.2">
      <c r="A14" s="31" t="s">
        <v>10</v>
      </c>
      <c r="B14" s="34">
        <f>SUM(B12:B13)</f>
        <v>65.555999999999997</v>
      </c>
      <c r="C14" s="35">
        <f>((B12*C12)+(B13*C13))/B14</f>
        <v>7.8378427756421978</v>
      </c>
      <c r="D14" s="34">
        <f>SUM(D12:D13)</f>
        <v>153117.56400000001</v>
      </c>
      <c r="E14" s="35">
        <f>((D12*E12)+(D13*E13))/D14</f>
        <v>3.5102926859520851</v>
      </c>
      <c r="F14" s="34">
        <f>SUM(F12:F13)</f>
        <v>295544.45499999996</v>
      </c>
      <c r="G14" s="35">
        <f>((F12*G12)+(F13*G13))/F14</f>
        <v>0.78973467700823563</v>
      </c>
    </row>
    <row r="17" spans="1:7" ht="15" x14ac:dyDescent="0.2">
      <c r="A17" s="23" t="s">
        <v>64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15301.646000000001</v>
      </c>
      <c r="E21" s="12">
        <v>3.6057076879180201</v>
      </c>
      <c r="F21" s="11">
        <v>18379.558000000001</v>
      </c>
      <c r="G21" s="12">
        <v>0.629361867461666</v>
      </c>
    </row>
    <row r="22" spans="1:7" x14ac:dyDescent="0.2">
      <c r="A22" s="29" t="s">
        <v>2</v>
      </c>
      <c r="B22" s="14">
        <v>0</v>
      </c>
      <c r="C22" s="16">
        <v>0</v>
      </c>
      <c r="D22" s="14">
        <v>25543.691999999999</v>
      </c>
      <c r="E22" s="15">
        <v>3.4541704596970599</v>
      </c>
      <c r="F22" s="14">
        <v>36636.048000000003</v>
      </c>
      <c r="G22" s="15">
        <v>0.52412505112451002</v>
      </c>
    </row>
    <row r="23" spans="1:7" x14ac:dyDescent="0.2">
      <c r="A23" s="29" t="s">
        <v>3</v>
      </c>
      <c r="B23" s="14">
        <v>0</v>
      </c>
      <c r="C23" s="16">
        <v>0</v>
      </c>
      <c r="D23" s="14">
        <v>26079.767</v>
      </c>
      <c r="E23" s="15">
        <v>3.46321445019045</v>
      </c>
      <c r="F23" s="14">
        <v>55302.171999999999</v>
      </c>
      <c r="G23" s="15">
        <v>0.68332240726458304</v>
      </c>
    </row>
    <row r="24" spans="1:7" x14ac:dyDescent="0.2">
      <c r="A24" s="29" t="s">
        <v>4</v>
      </c>
      <c r="B24" s="14">
        <v>0</v>
      </c>
      <c r="C24" s="16">
        <v>0</v>
      </c>
      <c r="D24" s="14">
        <v>8106.7190000000001</v>
      </c>
      <c r="E24" s="15">
        <v>3.42697111124735</v>
      </c>
      <c r="F24" s="17">
        <v>18545.91</v>
      </c>
      <c r="G24" s="37">
        <v>0.75896181465347301</v>
      </c>
    </row>
    <row r="25" spans="1:7" x14ac:dyDescent="0.2">
      <c r="A25" s="29" t="s">
        <v>5</v>
      </c>
      <c r="B25" s="14">
        <v>5.9589999999999996</v>
      </c>
      <c r="C25" s="15">
        <v>9.5066308105386792</v>
      </c>
      <c r="D25" s="14">
        <v>8308.4470000000001</v>
      </c>
      <c r="E25" s="15">
        <v>3.5180428909277501</v>
      </c>
      <c r="F25" s="14">
        <v>49796.633999999998</v>
      </c>
      <c r="G25" s="15">
        <v>0.921605384351882</v>
      </c>
    </row>
    <row r="26" spans="1:7" x14ac:dyDescent="0.2">
      <c r="A26" s="29" t="s">
        <v>6</v>
      </c>
      <c r="B26" s="14">
        <v>12.797000000000001</v>
      </c>
      <c r="C26" s="15">
        <v>9.9244742517777595</v>
      </c>
      <c r="D26" s="14">
        <v>14565.462</v>
      </c>
      <c r="E26" s="15">
        <v>3.7307729235777098</v>
      </c>
      <c r="F26" s="14">
        <v>13852.822</v>
      </c>
      <c r="G26" s="15">
        <v>0.97068130630711902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11369.032999999999</v>
      </c>
      <c r="E27" s="15">
        <v>3.9116230980242599</v>
      </c>
      <c r="F27" s="14">
        <v>21357.262999999999</v>
      </c>
      <c r="G27" s="15">
        <v>0.82134392529604605</v>
      </c>
    </row>
    <row r="28" spans="1:7" x14ac:dyDescent="0.2">
      <c r="A28" s="29" t="s">
        <v>8</v>
      </c>
      <c r="B28" s="14">
        <v>1.212</v>
      </c>
      <c r="C28" s="15">
        <v>4.8950123762376201</v>
      </c>
      <c r="D28" s="14">
        <v>18617.862000000001</v>
      </c>
      <c r="E28" s="15">
        <v>3.3581872144073301</v>
      </c>
      <c r="F28" s="14">
        <v>43725.993999999999</v>
      </c>
      <c r="G28" s="15">
        <v>0.99837629989612098</v>
      </c>
    </row>
    <row r="29" spans="1:7" x14ac:dyDescent="0.2">
      <c r="A29" s="30" t="s">
        <v>9</v>
      </c>
      <c r="B29" s="18">
        <v>14.053000000000001</v>
      </c>
      <c r="C29" s="19">
        <v>6.7255953888849396</v>
      </c>
      <c r="D29" s="18">
        <v>15106.081</v>
      </c>
      <c r="E29" s="19">
        <v>3.45375720261264</v>
      </c>
      <c r="F29" s="18">
        <v>22078.154999999999</v>
      </c>
      <c r="G29" s="19">
        <v>0.51202101239890696</v>
      </c>
    </row>
    <row r="30" spans="1:7" x14ac:dyDescent="0.2">
      <c r="A30" s="31" t="s">
        <v>10</v>
      </c>
      <c r="B30" s="34">
        <f>SUM(B21:B29)</f>
        <v>34.021000000000001</v>
      </c>
      <c r="C30" s="35">
        <f>((B21*C21)+(B22*C22)+(B23*C23)+(B24*C24)+(B25*C25)+(B26*C26)+(B27*C27)+(B28*C28)+(B29*C29))/B30</f>
        <v>8.3507556215278811</v>
      </c>
      <c r="D30" s="34">
        <f>SUM(D21:D29)</f>
        <v>142998.709</v>
      </c>
      <c r="E30" s="35">
        <f>((D21*E21)+(D22*E22)+(D23*E23)+(D24*E24)+(D25*E25)+(D26*E26)+(D27*E27)+(D28*E28)+(D29*E29))/D30</f>
        <v>3.5262075347267663</v>
      </c>
      <c r="F30" s="34">
        <f>SUM(F21:F29)</f>
        <v>279674.55599999998</v>
      </c>
      <c r="G30" s="35">
        <f>((F21*G21)+(F22*G22)+(F23*G23)+(F24*G24)+(F25*G25)+(F26*G26)+(F27*G27)+(F28*G28)+(F29*G29))/F30</f>
        <v>0.76687265485459455</v>
      </c>
    </row>
    <row r="33" spans="1:7" ht="15" x14ac:dyDescent="0.2">
      <c r="A33" s="23" t="s">
        <v>65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281.935</v>
      </c>
      <c r="E38" s="15">
        <v>4.3166017557238403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1159.3820000000001</v>
      </c>
      <c r="E39" s="15">
        <v>1.80760137038526</v>
      </c>
      <c r="F39" s="14">
        <v>839.077</v>
      </c>
      <c r="G39" s="15">
        <v>0.39328053563618098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171.83600000000001</v>
      </c>
      <c r="G40" s="15">
        <v>0.42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2170.3560000000002</v>
      </c>
      <c r="E42" s="15">
        <v>2.8555308594534701</v>
      </c>
      <c r="F42" s="14">
        <v>1192.127</v>
      </c>
      <c r="G42" s="15">
        <v>0.38086116747628401</v>
      </c>
    </row>
    <row r="43" spans="1:7" x14ac:dyDescent="0.2">
      <c r="A43" s="29" t="s">
        <v>7</v>
      </c>
      <c r="B43" s="14">
        <v>27.152000000000001</v>
      </c>
      <c r="C43" s="15">
        <v>7.3137913965822001</v>
      </c>
      <c r="D43" s="14">
        <v>2758.8850000000002</v>
      </c>
      <c r="E43" s="15">
        <v>3.2386553680200501</v>
      </c>
      <c r="F43" s="14">
        <v>4024.0709999999999</v>
      </c>
      <c r="G43" s="15">
        <v>0.49029657950866201</v>
      </c>
    </row>
    <row r="44" spans="1:7" x14ac:dyDescent="0.2">
      <c r="A44" s="29" t="s">
        <v>8</v>
      </c>
      <c r="B44" s="14">
        <v>0</v>
      </c>
      <c r="C44" s="16">
        <v>0</v>
      </c>
      <c r="D44" s="14">
        <v>3734.6849999999999</v>
      </c>
      <c r="E44" s="15">
        <v>3.95705441583427</v>
      </c>
      <c r="F44" s="14">
        <v>9642.5290000000005</v>
      </c>
      <c r="G44" s="15">
        <v>1.6694489283879801</v>
      </c>
    </row>
    <row r="45" spans="1:7" x14ac:dyDescent="0.2">
      <c r="A45" s="30" t="s">
        <v>9</v>
      </c>
      <c r="B45" s="18">
        <v>4.383</v>
      </c>
      <c r="C45" s="19">
        <v>7.1030116358658502</v>
      </c>
      <c r="D45" s="18">
        <v>13.612</v>
      </c>
      <c r="E45" s="19">
        <v>1.52</v>
      </c>
      <c r="F45" s="18">
        <v>0.25900000000000001</v>
      </c>
      <c r="G45" s="19">
        <v>0.15</v>
      </c>
    </row>
    <row r="46" spans="1:7" x14ac:dyDescent="0.2">
      <c r="A46" s="31" t="s">
        <v>10</v>
      </c>
      <c r="B46" s="34">
        <f>SUM(B37:B45)</f>
        <v>31.535</v>
      </c>
      <c r="C46" s="35">
        <f>((B37*C37)+(B38*C38)+(B39*C39)+(B40*C40)+(B41*C41)+(B42*C42)+(B43*C43)+(B44*C44)+(B45*C45))/B46</f>
        <v>7.2844954495005521</v>
      </c>
      <c r="D46" s="34">
        <f>SUM(D37:D45)</f>
        <v>10118.855</v>
      </c>
      <c r="E46" s="35">
        <f>((D37*E37)+(D38*E38)+(D39*E39)+(D40*E40)+(D41*E41)+(D42*E42)+(D43*E43)+(D44*E44)+(D45*E45))/D46</f>
        <v>3.2853855369999878</v>
      </c>
      <c r="F46" s="34">
        <f>SUM(F37:F45)</f>
        <v>15869.898999999999</v>
      </c>
      <c r="G46" s="35">
        <f>((F37*G37)+(F38*G38)+(F39*G39)+(F40*G40)+(F41*G41)+(F42*G42)+(F43*G43)+(F44*G44)+(F45*G45))/F46</f>
        <v>1.1926311223530801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70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67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29.763000000000002</v>
      </c>
      <c r="C12" s="12">
        <f t="shared" si="0"/>
        <v>8.8523793300406464</v>
      </c>
      <c r="D12" s="11">
        <f t="shared" si="0"/>
        <v>116921.251</v>
      </c>
      <c r="E12" s="12">
        <f t="shared" si="0"/>
        <v>3.8200033684979999</v>
      </c>
      <c r="F12" s="11">
        <f t="shared" si="0"/>
        <v>288476.06499999994</v>
      </c>
      <c r="G12" s="12">
        <f t="shared" si="0"/>
        <v>0.96174650892787228</v>
      </c>
    </row>
    <row r="13" spans="1:8" x14ac:dyDescent="0.2">
      <c r="A13" s="29" t="s">
        <v>35</v>
      </c>
      <c r="B13" s="14">
        <f t="shared" ref="B13:G13" si="1">B46</f>
        <v>14.711</v>
      </c>
      <c r="C13" s="15">
        <f t="shared" si="1"/>
        <v>6.6166216436679992</v>
      </c>
      <c r="D13" s="14">
        <f t="shared" si="1"/>
        <v>7678.2219999999998</v>
      </c>
      <c r="E13" s="15">
        <f t="shared" si="1"/>
        <v>3.2903247090276873</v>
      </c>
      <c r="F13" s="14">
        <f t="shared" si="1"/>
        <v>17554.989000000001</v>
      </c>
      <c r="G13" s="15">
        <f t="shared" si="1"/>
        <v>1.3334052736803215</v>
      </c>
    </row>
    <row r="14" spans="1:8" x14ac:dyDescent="0.2">
      <c r="A14" s="31" t="s">
        <v>10</v>
      </c>
      <c r="B14" s="34">
        <f>SUM(B12:B13)</f>
        <v>44.474000000000004</v>
      </c>
      <c r="C14" s="35">
        <f>((B12*C12)+(B13*C13))/B14</f>
        <v>8.1128409182893311</v>
      </c>
      <c r="D14" s="34">
        <f>SUM(D12:D13)</f>
        <v>124599.473</v>
      </c>
      <c r="E14" s="35">
        <f>((D12*E12)+(D13*E13))/D14</f>
        <v>3.7873628585652215</v>
      </c>
      <c r="F14" s="34">
        <f>SUM(F12:F13)</f>
        <v>306031.05399999995</v>
      </c>
      <c r="G14" s="35">
        <f>((F12*G12)+(F13*G13))/F14</f>
        <v>0.98306612810280347</v>
      </c>
    </row>
    <row r="17" spans="1:7" ht="15" x14ac:dyDescent="0.2">
      <c r="A17" s="23" t="s">
        <v>68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13072.763999999999</v>
      </c>
      <c r="E21" s="12">
        <v>3.8725114004199899</v>
      </c>
      <c r="F21" s="11">
        <v>19577.714</v>
      </c>
      <c r="G21" s="12">
        <v>0.76238889969482604</v>
      </c>
    </row>
    <row r="22" spans="1:7" x14ac:dyDescent="0.2">
      <c r="A22" s="29" t="s">
        <v>2</v>
      </c>
      <c r="B22" s="14">
        <v>0</v>
      </c>
      <c r="C22" s="16">
        <v>0</v>
      </c>
      <c r="D22" s="14">
        <v>22073.241000000002</v>
      </c>
      <c r="E22" s="15">
        <v>3.76029075988433</v>
      </c>
      <c r="F22" s="14">
        <v>37638.739000000001</v>
      </c>
      <c r="G22" s="15">
        <v>0.66993969354286798</v>
      </c>
    </row>
    <row r="23" spans="1:7" x14ac:dyDescent="0.2">
      <c r="A23" s="29" t="s">
        <v>3</v>
      </c>
      <c r="B23" s="14">
        <v>0</v>
      </c>
      <c r="C23" s="16">
        <v>0</v>
      </c>
      <c r="D23" s="14">
        <v>20116.562000000002</v>
      </c>
      <c r="E23" s="15">
        <v>3.7536203187701802</v>
      </c>
      <c r="F23" s="14">
        <v>56971.601000000002</v>
      </c>
      <c r="G23" s="15">
        <v>0.87904972326475395</v>
      </c>
    </row>
    <row r="24" spans="1:7" x14ac:dyDescent="0.2">
      <c r="A24" s="29" t="s">
        <v>4</v>
      </c>
      <c r="B24" s="14">
        <v>0</v>
      </c>
      <c r="C24" s="16">
        <v>0</v>
      </c>
      <c r="D24" s="14">
        <v>6731.692</v>
      </c>
      <c r="E24" s="15">
        <v>3.7128861892374201</v>
      </c>
      <c r="F24" s="17">
        <v>19050.449000000001</v>
      </c>
      <c r="G24" s="37">
        <v>0.97906444604009102</v>
      </c>
    </row>
    <row r="25" spans="1:7" x14ac:dyDescent="0.2">
      <c r="A25" s="29" t="s">
        <v>5</v>
      </c>
      <c r="B25" s="14">
        <v>5.7030000000000003</v>
      </c>
      <c r="C25" s="15">
        <v>9.0877766088023808</v>
      </c>
      <c r="D25" s="14">
        <v>7350.3230000000003</v>
      </c>
      <c r="E25" s="15">
        <v>3.9672668158936699</v>
      </c>
      <c r="F25" s="14">
        <v>50453.339</v>
      </c>
      <c r="G25" s="15">
        <v>1.1594913661512101</v>
      </c>
    </row>
    <row r="26" spans="1:7" x14ac:dyDescent="0.2">
      <c r="A26" s="29" t="s">
        <v>6</v>
      </c>
      <c r="B26" s="14">
        <v>12.14</v>
      </c>
      <c r="C26" s="15">
        <v>10.580737479406899</v>
      </c>
      <c r="D26" s="14">
        <v>10340.878000000001</v>
      </c>
      <c r="E26" s="15">
        <v>3.9697004477762898</v>
      </c>
      <c r="F26" s="14">
        <v>13952.775</v>
      </c>
      <c r="G26" s="15">
        <v>1.2556046210879199</v>
      </c>
    </row>
    <row r="27" spans="1:7" x14ac:dyDescent="0.2">
      <c r="A27" s="29" t="s">
        <v>7</v>
      </c>
      <c r="B27" s="14">
        <v>0</v>
      </c>
      <c r="C27" s="16">
        <v>0</v>
      </c>
      <c r="D27" s="14">
        <v>9392.1859999999997</v>
      </c>
      <c r="E27" s="15">
        <v>4.25027948594715</v>
      </c>
      <c r="F27" s="14">
        <v>23469.853999999999</v>
      </c>
      <c r="G27" s="15">
        <v>0.94249845729760395</v>
      </c>
    </row>
    <row r="28" spans="1:7" x14ac:dyDescent="0.2">
      <c r="A28" s="29" t="s">
        <v>8</v>
      </c>
      <c r="B28" s="14">
        <v>1.21</v>
      </c>
      <c r="C28" s="15">
        <v>5.1438975206611603</v>
      </c>
      <c r="D28" s="14">
        <v>14676.344999999999</v>
      </c>
      <c r="E28" s="15">
        <v>3.56038368306278</v>
      </c>
      <c r="F28" s="14">
        <v>43821.01</v>
      </c>
      <c r="G28" s="15">
        <v>1.2458263816831201</v>
      </c>
    </row>
    <row r="29" spans="1:7" x14ac:dyDescent="0.2">
      <c r="A29" s="30" t="s">
        <v>9</v>
      </c>
      <c r="B29" s="18">
        <v>10.71</v>
      </c>
      <c r="C29" s="19">
        <v>7.1868820728291301</v>
      </c>
      <c r="D29" s="18">
        <v>13167.26</v>
      </c>
      <c r="E29" s="19">
        <v>3.8068423838368801</v>
      </c>
      <c r="F29" s="18">
        <v>23540.583999999999</v>
      </c>
      <c r="G29" s="19">
        <v>0.67261681689800001</v>
      </c>
    </row>
    <row r="30" spans="1:7" x14ac:dyDescent="0.2">
      <c r="A30" s="31" t="s">
        <v>10</v>
      </c>
      <c r="B30" s="34">
        <f>SUM(B21:B29)</f>
        <v>29.763000000000002</v>
      </c>
      <c r="C30" s="35">
        <f>((B21*C21)+(B22*C22)+(B23*C23)+(B24*C24)+(B25*C25)+(B26*C26)+(B27*C27)+(B28*C28)+(B29*C29))/B30</f>
        <v>8.8523793300406464</v>
      </c>
      <c r="D30" s="34">
        <f>SUM(D21:D29)</f>
        <v>116921.251</v>
      </c>
      <c r="E30" s="35">
        <f>((D21*E21)+(D22*E22)+(D23*E23)+(D24*E24)+(D25*E25)+(D26*E26)+(D27*E27)+(D28*E28)+(D29*E29))/D30</f>
        <v>3.8200033684979999</v>
      </c>
      <c r="F30" s="34">
        <f>SUM(F21:F29)</f>
        <v>288476.06499999994</v>
      </c>
      <c r="G30" s="35">
        <f>((F21*G21)+(F22*G22)+(F23*G23)+(F24*G24)+(F25*G25)+(F26*G26)+(F27*G27)+(F28*G28)+(F29*G29))/F30</f>
        <v>0.96174650892787228</v>
      </c>
    </row>
    <row r="33" spans="1:7" ht="15" x14ac:dyDescent="0.2">
      <c r="A33" s="23" t="s">
        <v>69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32.009</v>
      </c>
      <c r="E38" s="15">
        <v>4.7960000000000003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1156.7460000000001</v>
      </c>
      <c r="E39" s="15">
        <v>2.2558493100473198</v>
      </c>
      <c r="F39" s="14">
        <v>1300.191</v>
      </c>
      <c r="G39" s="15">
        <v>0.36130746328808599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171.48599999999999</v>
      </c>
      <c r="G40" s="15">
        <v>0.58199999999999996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1814.4929999999999</v>
      </c>
      <c r="E42" s="15">
        <v>2.7571673332440501</v>
      </c>
      <c r="F42" s="14">
        <v>1186.1220000000001</v>
      </c>
      <c r="G42" s="15">
        <v>0.50999508229338997</v>
      </c>
    </row>
    <row r="43" spans="1:7" x14ac:dyDescent="0.2">
      <c r="A43" s="29" t="s">
        <v>7</v>
      </c>
      <c r="B43" s="14">
        <v>10.432</v>
      </c>
      <c r="C43" s="15">
        <v>6.34139388420245</v>
      </c>
      <c r="D43" s="14">
        <v>1876.684</v>
      </c>
      <c r="E43" s="15">
        <v>3.13497005249685</v>
      </c>
      <c r="F43" s="14">
        <v>5190.7470000000003</v>
      </c>
      <c r="G43" s="15">
        <v>0.53029398928516502</v>
      </c>
    </row>
    <row r="44" spans="1:7" x14ac:dyDescent="0.2">
      <c r="A44" s="29" t="s">
        <v>8</v>
      </c>
      <c r="B44" s="14">
        <v>0</v>
      </c>
      <c r="C44" s="16">
        <v>0</v>
      </c>
      <c r="D44" s="14">
        <v>2784.7280000000001</v>
      </c>
      <c r="E44" s="15">
        <v>4.1619347792674901</v>
      </c>
      <c r="F44" s="14">
        <v>9706.3539999999994</v>
      </c>
      <c r="G44" s="15">
        <v>2.0070134472738199</v>
      </c>
    </row>
    <row r="45" spans="1:7" x14ac:dyDescent="0.2">
      <c r="A45" s="30" t="s">
        <v>9</v>
      </c>
      <c r="B45" s="18">
        <v>4.2789999999999999</v>
      </c>
      <c r="C45" s="19">
        <v>7.2876139284879597</v>
      </c>
      <c r="D45" s="18">
        <v>13.561999999999999</v>
      </c>
      <c r="E45" s="19">
        <v>1.83</v>
      </c>
      <c r="F45" s="18">
        <v>8.8999999999999996E-2</v>
      </c>
      <c r="G45" s="19">
        <v>0.22500000000000001</v>
      </c>
    </row>
    <row r="46" spans="1:7" x14ac:dyDescent="0.2">
      <c r="A46" s="31" t="s">
        <v>10</v>
      </c>
      <c r="B46" s="34">
        <f>SUM(B37:B45)</f>
        <v>14.711</v>
      </c>
      <c r="C46" s="35">
        <f>((B37*C37)+(B38*C38)+(B39*C39)+(B40*C40)+(B41*C41)+(B42*C42)+(B43*C43)+(B44*C44)+(B45*C45))/B46</f>
        <v>6.6166216436679992</v>
      </c>
      <c r="D46" s="34">
        <f>SUM(D37:D45)</f>
        <v>7678.2219999999998</v>
      </c>
      <c r="E46" s="35">
        <f>((D37*E37)+(D38*E38)+(D39*E39)+(D40*E40)+(D41*E41)+(D42*E42)+(D43*E43)+(D44*E44)+(D45*E45))/D46</f>
        <v>3.2903247090276873</v>
      </c>
      <c r="F46" s="34">
        <f>SUM(F37:F45)</f>
        <v>17554.989000000001</v>
      </c>
      <c r="G46" s="35">
        <f>((F37*G37)+(F38*G38)+(F39*G39)+(F40*G40)+(F41*G41)+(F42*G42)+(F43*G43)+(F44*G44)+(F45*G45))/F46</f>
        <v>1.3334052736803215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71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31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12.441000000000001</v>
      </c>
      <c r="C12" s="12">
        <f t="shared" si="0"/>
        <v>8.9260818262197841</v>
      </c>
      <c r="D12" s="11">
        <f t="shared" si="0"/>
        <v>95014.854999999996</v>
      </c>
      <c r="E12" s="12">
        <f t="shared" si="0"/>
        <v>4.0914101350573029</v>
      </c>
      <c r="F12" s="11">
        <f t="shared" si="0"/>
        <v>288634.81800000003</v>
      </c>
      <c r="G12" s="12">
        <f t="shared" si="0"/>
        <v>1.1523195250893119</v>
      </c>
    </row>
    <row r="13" spans="1:8" x14ac:dyDescent="0.2">
      <c r="A13" s="29" t="s">
        <v>35</v>
      </c>
      <c r="B13" s="14">
        <f t="shared" ref="B13:G13" si="1">B46</f>
        <v>11.6</v>
      </c>
      <c r="C13" s="15">
        <f t="shared" si="1"/>
        <v>6.6961953448275855</v>
      </c>
      <c r="D13" s="14">
        <f t="shared" si="1"/>
        <v>5690.5720000000001</v>
      </c>
      <c r="E13" s="15">
        <f t="shared" si="1"/>
        <v>3.4632335752890899</v>
      </c>
      <c r="F13" s="14">
        <f t="shared" si="1"/>
        <v>17244.513999999999</v>
      </c>
      <c r="G13" s="15">
        <f t="shared" si="1"/>
        <v>1.5540686823647207</v>
      </c>
    </row>
    <row r="14" spans="1:8" x14ac:dyDescent="0.2">
      <c r="A14" s="31" t="s">
        <v>10</v>
      </c>
      <c r="B14" s="34">
        <f>SUM(B12:B13)</f>
        <v>24.041</v>
      </c>
      <c r="C14" s="35">
        <f>((B12*C12)+(B13*C13))/B14</f>
        <v>7.8501414250655266</v>
      </c>
      <c r="D14" s="34">
        <f>SUM(D12:D13)</f>
        <v>100705.427</v>
      </c>
      <c r="E14" s="35">
        <f>((D12*E12)+(D13*E13))/D14</f>
        <v>4.0559136970940015</v>
      </c>
      <c r="F14" s="34">
        <f>SUM(F12:F13)</f>
        <v>305879.33200000005</v>
      </c>
      <c r="G14" s="35">
        <f>((F12*G12)+(F13*G13))/F14</f>
        <v>1.1749688780934042</v>
      </c>
    </row>
    <row r="17" spans="1:7" ht="15" x14ac:dyDescent="0.2">
      <c r="A17" s="23" t="s">
        <v>32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11124.815000000001</v>
      </c>
      <c r="E21" s="12">
        <v>4.1444587986407004</v>
      </c>
      <c r="F21" s="11">
        <v>20406.216</v>
      </c>
      <c r="G21" s="12">
        <v>0.86873553597590103</v>
      </c>
    </row>
    <row r="22" spans="1:7" x14ac:dyDescent="0.2">
      <c r="A22" s="29" t="s">
        <v>2</v>
      </c>
      <c r="B22" s="14">
        <v>0</v>
      </c>
      <c r="C22" s="16">
        <v>0</v>
      </c>
      <c r="D22" s="14">
        <v>18550.185000000001</v>
      </c>
      <c r="E22" s="15">
        <v>3.8962999839624199</v>
      </c>
      <c r="F22" s="14">
        <v>37424.394999999997</v>
      </c>
      <c r="G22" s="15">
        <v>0.80455993426213002</v>
      </c>
    </row>
    <row r="23" spans="1:7" x14ac:dyDescent="0.2">
      <c r="A23" s="29" t="s">
        <v>3</v>
      </c>
      <c r="B23" s="14">
        <v>0</v>
      </c>
      <c r="C23" s="16">
        <v>0</v>
      </c>
      <c r="D23" s="14">
        <v>17287.414000000001</v>
      </c>
      <c r="E23" s="15">
        <v>4.0097202388396598</v>
      </c>
      <c r="F23" s="14">
        <v>55015.688999999998</v>
      </c>
      <c r="G23" s="15">
        <v>1.0226700693505799</v>
      </c>
    </row>
    <row r="24" spans="1:7" x14ac:dyDescent="0.2">
      <c r="A24" s="29" t="s">
        <v>4</v>
      </c>
      <c r="B24" s="14">
        <v>0</v>
      </c>
      <c r="C24" s="16">
        <v>0</v>
      </c>
      <c r="D24" s="14">
        <v>4668.6949999999997</v>
      </c>
      <c r="E24" s="15">
        <v>3.9658226073881502</v>
      </c>
      <c r="F24" s="17">
        <v>20727.695</v>
      </c>
      <c r="G24" s="37">
        <v>1.2334155242056599</v>
      </c>
    </row>
    <row r="25" spans="1:7" x14ac:dyDescent="0.2">
      <c r="A25" s="29" t="s">
        <v>5</v>
      </c>
      <c r="B25" s="14">
        <v>0</v>
      </c>
      <c r="C25" s="16">
        <v>0</v>
      </c>
      <c r="D25" s="14">
        <v>6251.3639999999996</v>
      </c>
      <c r="E25" s="15">
        <v>4.2731522288575698</v>
      </c>
      <c r="F25" s="14">
        <v>50201.803999999996</v>
      </c>
      <c r="G25" s="15">
        <v>1.4046546718121899</v>
      </c>
    </row>
    <row r="26" spans="1:7" x14ac:dyDescent="0.2">
      <c r="A26" s="29" t="s">
        <v>6</v>
      </c>
      <c r="B26" s="14">
        <v>9.5760000000000005</v>
      </c>
      <c r="C26" s="15">
        <v>10.919964807853001</v>
      </c>
      <c r="D26" s="14">
        <v>7883.2349999999997</v>
      </c>
      <c r="E26" s="15">
        <v>4.4715670507095098</v>
      </c>
      <c r="F26" s="14">
        <v>14130.796</v>
      </c>
      <c r="G26" s="15">
        <v>1.5286850955176201</v>
      </c>
    </row>
    <row r="27" spans="1:7" x14ac:dyDescent="0.2">
      <c r="A27" s="29" t="s">
        <v>7</v>
      </c>
      <c r="B27" s="14">
        <v>0</v>
      </c>
      <c r="C27" s="16">
        <v>0</v>
      </c>
      <c r="D27" s="14">
        <v>7247.6779999999999</v>
      </c>
      <c r="E27" s="15">
        <v>4.5164710970879201</v>
      </c>
      <c r="F27" s="14">
        <v>23402.659</v>
      </c>
      <c r="G27" s="15">
        <v>1.1345746288487999</v>
      </c>
    </row>
    <row r="28" spans="1:7" x14ac:dyDescent="0.2">
      <c r="A28" s="29" t="s">
        <v>8</v>
      </c>
      <c r="B28" s="14">
        <v>1.1639999999999999</v>
      </c>
      <c r="C28" s="15">
        <v>5.3917663230240596</v>
      </c>
      <c r="D28" s="14">
        <v>11559.355</v>
      </c>
      <c r="E28" s="15">
        <v>3.8671530074126101</v>
      </c>
      <c r="F28" s="14">
        <v>43415.199999999997</v>
      </c>
      <c r="G28" s="15">
        <v>1.4690172223092399</v>
      </c>
    </row>
    <row r="29" spans="1:7" x14ac:dyDescent="0.2">
      <c r="A29" s="30" t="s">
        <v>9</v>
      </c>
      <c r="B29" s="18">
        <v>1.7010000000000001</v>
      </c>
      <c r="C29" s="19">
        <v>0.11980305702527901</v>
      </c>
      <c r="D29" s="18">
        <v>10442.114</v>
      </c>
      <c r="E29" s="19">
        <v>4.1303170296742602</v>
      </c>
      <c r="F29" s="18">
        <v>23910.364000000001</v>
      </c>
      <c r="G29" s="19">
        <v>0.85676353291819396</v>
      </c>
    </row>
    <row r="30" spans="1:7" x14ac:dyDescent="0.2">
      <c r="A30" s="31" t="s">
        <v>10</v>
      </c>
      <c r="B30" s="34">
        <f>SUM(B21:B29)</f>
        <v>12.441000000000001</v>
      </c>
      <c r="C30" s="35">
        <f>((B21*C21)+(B22*C22)+(B23*C23)+(B24*C24)+(B25*C25)+(B26*C26)+(B27*C27)+(B28*C28)+(B29*C29))/B30</f>
        <v>8.9260818262197841</v>
      </c>
      <c r="D30" s="34">
        <f>SUM(D21:D29)</f>
        <v>95014.854999999996</v>
      </c>
      <c r="E30" s="35">
        <f>((D21*E21)+(D22*E22)+(D23*E23)+(D24*E24)+(D25*E25)+(D26*E26)+(D27*E27)+(D28*E28)+(D29*E29))/D30</f>
        <v>4.0914101350573029</v>
      </c>
      <c r="F30" s="34">
        <f>SUM(F21:F29)</f>
        <v>288634.81800000003</v>
      </c>
      <c r="G30" s="35">
        <f>((F21*G21)+(F22*G22)+(F23*G23)+(F24*G24)+(F25*G25)+(F26*G26)+(F27*G27)+(F28*G28)+(F29*G29))/F30</f>
        <v>1.1523195250893119</v>
      </c>
    </row>
    <row r="33" spans="1:7" ht="15" x14ac:dyDescent="0.2">
      <c r="A33" s="23" t="s">
        <v>33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958.37599999999998</v>
      </c>
      <c r="E39" s="15">
        <v>2.69981698206132</v>
      </c>
      <c r="F39" s="14">
        <v>1298.229</v>
      </c>
      <c r="G39" s="15">
        <v>0.47292323773386702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170.87899999999999</v>
      </c>
      <c r="G40" s="15">
        <v>0.77800000000000002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1562.9559999999999</v>
      </c>
      <c r="E42" s="15">
        <v>2.87246983856231</v>
      </c>
      <c r="F42" s="14">
        <v>1170.5419999999999</v>
      </c>
      <c r="G42" s="15">
        <v>0.67318934732798996</v>
      </c>
    </row>
    <row r="43" spans="1:7" x14ac:dyDescent="0.2">
      <c r="A43" s="29" t="s">
        <v>7</v>
      </c>
      <c r="B43" s="14">
        <v>7.85</v>
      </c>
      <c r="C43" s="15">
        <v>6.4413205095541404</v>
      </c>
      <c r="D43" s="14">
        <v>1153.473</v>
      </c>
      <c r="E43" s="15">
        <v>3.2348124516135202</v>
      </c>
      <c r="F43" s="14">
        <v>5147.3850000000002</v>
      </c>
      <c r="G43" s="15">
        <v>0.67537224046773303</v>
      </c>
    </row>
    <row r="44" spans="1:7" x14ac:dyDescent="0.2">
      <c r="A44" s="29" t="s">
        <v>8</v>
      </c>
      <c r="B44" s="14">
        <v>0</v>
      </c>
      <c r="C44" s="16">
        <v>0</v>
      </c>
      <c r="D44" s="14">
        <v>2002.393</v>
      </c>
      <c r="E44" s="15">
        <v>4.4297521120978702</v>
      </c>
      <c r="F44" s="14">
        <v>9457.3809999999994</v>
      </c>
      <c r="G44" s="15">
        <v>2.30379015871307</v>
      </c>
    </row>
    <row r="45" spans="1:7" x14ac:dyDescent="0.2">
      <c r="A45" s="30" t="s">
        <v>9</v>
      </c>
      <c r="B45" s="18">
        <v>3.75</v>
      </c>
      <c r="C45" s="19">
        <v>7.2297333333333302</v>
      </c>
      <c r="D45" s="18">
        <v>13.374000000000001</v>
      </c>
      <c r="E45" s="19">
        <v>2.2000000000000002</v>
      </c>
      <c r="F45" s="18">
        <v>9.8000000000000004E-2</v>
      </c>
      <c r="G45" s="19">
        <v>0.34699999999999998</v>
      </c>
    </row>
    <row r="46" spans="1:7" x14ac:dyDescent="0.2">
      <c r="A46" s="31" t="s">
        <v>10</v>
      </c>
      <c r="B46" s="34">
        <f>SUM(B37:B45)</f>
        <v>11.6</v>
      </c>
      <c r="C46" s="35">
        <f>((B37*C37)+(B38*C38)+(B39*C39)+(B40*C40)+(B41*C41)+(B42*C42)+(B43*C43)+(B44*C44)+(B45*C45))/B46</f>
        <v>6.6961953448275855</v>
      </c>
      <c r="D46" s="34">
        <f>SUM(D37:D45)</f>
        <v>5690.5720000000001</v>
      </c>
      <c r="E46" s="35">
        <f>((D37*E37)+(D38*E38)+(D39*E39)+(D40*E40)+(D41*E41)+(D42*E42)+(D43*E43)+(D44*E44)+(D45*E45))/D46</f>
        <v>3.4632335752890899</v>
      </c>
      <c r="F46" s="34">
        <f>SUM(F37:F45)</f>
        <v>17244.513999999999</v>
      </c>
      <c r="G46" s="35">
        <f>((F37*G37)+(F38*G38)+(F39*G39)+(F40*G40)+(F41*G41)+(F42*G42)+(F43*G43)+(F44*G44)+(F45*G45))/F46</f>
        <v>1.5540686823647207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E14 F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23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46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70996.482999999993</v>
      </c>
      <c r="C12" s="12">
        <f t="shared" si="0"/>
        <v>4.7081962998364322</v>
      </c>
      <c r="D12" s="11">
        <f t="shared" si="0"/>
        <v>269635.78900000005</v>
      </c>
      <c r="E12" s="12">
        <f t="shared" si="0"/>
        <v>1.4382390662947182</v>
      </c>
      <c r="F12" s="11">
        <f t="shared" si="0"/>
        <v>3610.9259999999995</v>
      </c>
      <c r="G12" s="12">
        <f t="shared" si="0"/>
        <v>0.24529303979090153</v>
      </c>
    </row>
    <row r="13" spans="1:8" x14ac:dyDescent="0.2">
      <c r="A13" s="29" t="s">
        <v>35</v>
      </c>
      <c r="B13" s="14">
        <f t="shared" ref="B13:G13" si="1">B46</f>
        <v>4453.5619999999999</v>
      </c>
      <c r="C13" s="15">
        <f t="shared" si="1"/>
        <v>3.4417866320117247</v>
      </c>
      <c r="D13" s="14">
        <f t="shared" si="1"/>
        <v>17384.602999999999</v>
      </c>
      <c r="E13" s="15">
        <f t="shared" si="1"/>
        <v>1.3734922691648468</v>
      </c>
      <c r="F13" s="14">
        <f t="shared" si="1"/>
        <v>1695.393</v>
      </c>
      <c r="G13" s="15">
        <f t="shared" si="1"/>
        <v>1.0518597286882789</v>
      </c>
    </row>
    <row r="14" spans="1:8" x14ac:dyDescent="0.2">
      <c r="A14" s="31" t="s">
        <v>10</v>
      </c>
      <c r="B14" s="34">
        <f>SUM(B12:B13)</f>
        <v>75450.044999999998</v>
      </c>
      <c r="C14" s="35">
        <f>((B12*C12)+(B13*C13))/B14</f>
        <v>4.6334444030939341</v>
      </c>
      <c r="D14" s="34">
        <f>SUM(D12:D13)</f>
        <v>287020.39200000005</v>
      </c>
      <c r="E14" s="35">
        <f>((D12*E12)+(D13*E13))/D14</f>
        <v>1.4343174029042496</v>
      </c>
      <c r="F14" s="34">
        <f>SUM(F12:F13)</f>
        <v>5306.3189999999995</v>
      </c>
      <c r="G14" s="35">
        <f>((F12*G12)+(F13*G13))/F14</f>
        <v>0.50299475700575269</v>
      </c>
    </row>
    <row r="17" spans="1:7" ht="15" x14ac:dyDescent="0.2">
      <c r="A17" s="23" t="s">
        <v>41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7123.0969999999998</v>
      </c>
      <c r="C21" s="12">
        <v>4.3464019521284101</v>
      </c>
      <c r="D21" s="11">
        <v>18122.182000000001</v>
      </c>
      <c r="E21" s="12">
        <v>1.1927849875362699</v>
      </c>
      <c r="F21" s="11">
        <v>552.32899999999995</v>
      </c>
      <c r="G21" s="12">
        <v>0.11018041058861699</v>
      </c>
    </row>
    <row r="22" spans="1:7" x14ac:dyDescent="0.2">
      <c r="A22" s="29" t="s">
        <v>2</v>
      </c>
      <c r="B22" s="14">
        <v>12723.632</v>
      </c>
      <c r="C22" s="15">
        <v>3.97604912685309</v>
      </c>
      <c r="D22" s="14">
        <v>35349.879999999997</v>
      </c>
      <c r="E22" s="15">
        <v>1.09470495365189</v>
      </c>
      <c r="F22" s="14">
        <v>0</v>
      </c>
      <c r="G22" s="16">
        <v>0</v>
      </c>
    </row>
    <row r="23" spans="1:7" x14ac:dyDescent="0.2">
      <c r="A23" s="29" t="s">
        <v>3</v>
      </c>
      <c r="B23" s="14">
        <v>12649.141</v>
      </c>
      <c r="C23" s="15">
        <v>4.8169209192940503</v>
      </c>
      <c r="D23" s="14">
        <v>52111.728000000003</v>
      </c>
      <c r="E23" s="15">
        <v>1.3453453495151799</v>
      </c>
      <c r="F23" s="14">
        <v>1376.5429999999999</v>
      </c>
      <c r="G23" s="15">
        <v>0.15988068661857999</v>
      </c>
    </row>
    <row r="24" spans="1:7" x14ac:dyDescent="0.2">
      <c r="A24" s="29" t="s">
        <v>4</v>
      </c>
      <c r="B24" s="14">
        <v>3196.069</v>
      </c>
      <c r="C24" s="15">
        <v>4.9969076465495599</v>
      </c>
      <c r="D24" s="14">
        <v>21041.092000000001</v>
      </c>
      <c r="E24" s="15">
        <v>1.7373744753836899</v>
      </c>
      <c r="F24" s="17">
        <v>0</v>
      </c>
      <c r="G24" s="36">
        <v>0</v>
      </c>
    </row>
    <row r="25" spans="1:7" x14ac:dyDescent="0.2">
      <c r="A25" s="29" t="s">
        <v>5</v>
      </c>
      <c r="B25" s="14">
        <v>11458.941000000001</v>
      </c>
      <c r="C25" s="15">
        <v>5.35608247027365</v>
      </c>
      <c r="D25" s="14">
        <v>16893.849999999999</v>
      </c>
      <c r="E25" s="15">
        <v>1.43808675494337</v>
      </c>
      <c r="F25" s="14">
        <v>1429.26</v>
      </c>
      <c r="G25" s="15">
        <v>0.175718336062018</v>
      </c>
    </row>
    <row r="26" spans="1:7" x14ac:dyDescent="0.2">
      <c r="A26" s="29" t="s">
        <v>6</v>
      </c>
      <c r="B26" s="14">
        <v>2058.6669999999999</v>
      </c>
      <c r="C26" s="15">
        <v>5.5449961203050302</v>
      </c>
      <c r="D26" s="14">
        <v>45553.07</v>
      </c>
      <c r="E26" s="15">
        <v>1.6964377131991299</v>
      </c>
      <c r="F26" s="14">
        <v>3.569</v>
      </c>
      <c r="G26" s="15">
        <v>0.152008685906416</v>
      </c>
    </row>
    <row r="27" spans="1:7" x14ac:dyDescent="0.2">
      <c r="A27" s="29" t="s">
        <v>7</v>
      </c>
      <c r="B27" s="14">
        <v>4963.8959999999997</v>
      </c>
      <c r="C27" s="15">
        <v>5.04449898084086</v>
      </c>
      <c r="D27" s="14">
        <v>21745.861000000001</v>
      </c>
      <c r="E27" s="15">
        <v>1.60219343869622</v>
      </c>
      <c r="F27" s="14">
        <v>0</v>
      </c>
      <c r="G27" s="16">
        <v>0</v>
      </c>
    </row>
    <row r="28" spans="1:7" x14ac:dyDescent="0.2">
      <c r="A28" s="29" t="s">
        <v>8</v>
      </c>
      <c r="B28" s="14">
        <v>7149.4750000000004</v>
      </c>
      <c r="C28" s="15">
        <v>4.7861689946464603</v>
      </c>
      <c r="D28" s="14">
        <v>37552.222999999998</v>
      </c>
      <c r="E28" s="15">
        <v>1.6084445082785099</v>
      </c>
      <c r="F28" s="14">
        <v>247.93700000000001</v>
      </c>
      <c r="G28" s="15">
        <v>1.42417445964096</v>
      </c>
    </row>
    <row r="29" spans="1:7" x14ac:dyDescent="0.2">
      <c r="A29" s="30" t="s">
        <v>9</v>
      </c>
      <c r="B29" s="18">
        <v>9673.5650000000005</v>
      </c>
      <c r="C29" s="19">
        <v>4.5242967821066999</v>
      </c>
      <c r="D29" s="18">
        <v>21265.902999999998</v>
      </c>
      <c r="E29" s="19">
        <v>1.1289495885502701</v>
      </c>
      <c r="F29" s="18">
        <v>1.288</v>
      </c>
      <c r="G29" s="19">
        <v>1E-3</v>
      </c>
    </row>
    <row r="30" spans="1:7" x14ac:dyDescent="0.2">
      <c r="A30" s="31" t="s">
        <v>10</v>
      </c>
      <c r="B30" s="34">
        <f>SUM(B21:B29)</f>
        <v>70996.482999999993</v>
      </c>
      <c r="C30" s="35">
        <f>((B21*C21)+(B22*C22)+(B23*C23)+(B24*C24)+(B25*C25)+(B26*C26)+(B27*C27)+(B28*C28)+(B29*C29))/B30</f>
        <v>4.7081962998364322</v>
      </c>
      <c r="D30" s="34">
        <f>SUM(D21:D29)</f>
        <v>269635.78900000005</v>
      </c>
      <c r="E30" s="35">
        <f>((D21*E21)+(D22*E22)+(D23*E23)+(D24*E24)+(D25*E25)+(D26*E26)+(D27*E27)+(D28*E28)+(D29*E29))/D30</f>
        <v>1.4382390662947182</v>
      </c>
      <c r="F30" s="34">
        <f>SUM(F21:F29)</f>
        <v>3610.9259999999995</v>
      </c>
      <c r="G30" s="35">
        <f>((F21*G21)+(F22*G22)+(F23*G23)+(F24*G24)+(F25*G25)+(F26*G26)+(F27*G27)+(F28*G28)+(F29*G29))/F30</f>
        <v>0.24529303979090153</v>
      </c>
    </row>
    <row r="33" spans="1:7" ht="15" x14ac:dyDescent="0.2">
      <c r="A33" s="23" t="s">
        <v>42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518.06600000000003</v>
      </c>
      <c r="C38" s="15">
        <v>2.0162706296108999</v>
      </c>
      <c r="D38" s="14">
        <v>297.42700000000002</v>
      </c>
      <c r="E38" s="15">
        <v>1.45215047725997</v>
      </c>
      <c r="F38" s="14">
        <v>0</v>
      </c>
      <c r="G38" s="16">
        <v>0</v>
      </c>
    </row>
    <row r="39" spans="1:7" x14ac:dyDescent="0.2">
      <c r="A39" s="29" t="s">
        <v>3</v>
      </c>
      <c r="B39" s="14">
        <v>1405.008</v>
      </c>
      <c r="C39" s="15">
        <v>3.4791291288021098</v>
      </c>
      <c r="D39" s="14">
        <v>1257.8620000000001</v>
      </c>
      <c r="E39" s="15">
        <v>0.34914629585757401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150.684</v>
      </c>
      <c r="E41" s="15">
        <v>2.1339999999999999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1167.915</v>
      </c>
      <c r="C42" s="15">
        <v>2.82486149505743</v>
      </c>
      <c r="D42" s="14">
        <v>2007.4169999999999</v>
      </c>
      <c r="E42" s="15">
        <v>0.96166599914218098</v>
      </c>
      <c r="F42" s="14">
        <v>0</v>
      </c>
      <c r="G42" s="16">
        <v>0</v>
      </c>
    </row>
    <row r="43" spans="1:7" x14ac:dyDescent="0.2">
      <c r="A43" s="29" t="s">
        <v>7</v>
      </c>
      <c r="B43" s="14">
        <v>822.97</v>
      </c>
      <c r="C43" s="15">
        <v>4.4407158219619198</v>
      </c>
      <c r="D43" s="14">
        <v>4812.7969999999996</v>
      </c>
      <c r="E43" s="15">
        <v>0.89105247281362598</v>
      </c>
      <c r="F43" s="14">
        <v>0</v>
      </c>
      <c r="G43" s="16">
        <v>0</v>
      </c>
    </row>
    <row r="44" spans="1:7" x14ac:dyDescent="0.2">
      <c r="A44" s="29" t="s">
        <v>8</v>
      </c>
      <c r="B44" s="14">
        <v>522.05799999999999</v>
      </c>
      <c r="C44" s="15">
        <v>4.5537076033697401</v>
      </c>
      <c r="D44" s="14">
        <v>8858.4159999999993</v>
      </c>
      <c r="E44" s="15">
        <v>1.8588032223819699</v>
      </c>
      <c r="F44" s="14">
        <v>1694.393</v>
      </c>
      <c r="G44" s="15">
        <v>1.0524799270299201</v>
      </c>
    </row>
    <row r="45" spans="1:7" x14ac:dyDescent="0.2">
      <c r="A45" s="30" t="s">
        <v>9</v>
      </c>
      <c r="B45" s="18">
        <v>17.545000000000002</v>
      </c>
      <c r="C45" s="19">
        <v>3.66891652524395</v>
      </c>
      <c r="D45" s="18">
        <v>0</v>
      </c>
      <c r="E45" s="20">
        <v>0</v>
      </c>
      <c r="F45" s="18">
        <v>1</v>
      </c>
      <c r="G45" s="19">
        <v>1E-3</v>
      </c>
    </row>
    <row r="46" spans="1:7" x14ac:dyDescent="0.2">
      <c r="A46" s="31" t="s">
        <v>10</v>
      </c>
      <c r="B46" s="34">
        <f>SUM(B37:B45)</f>
        <v>4453.5619999999999</v>
      </c>
      <c r="C46" s="35">
        <f>((B37*C37)+(B38*C38)+(B39*C39)+(B40*C40)+(B41*C41)+(B42*C42)+(B43*C43)+(B44*C44)+(B45*C45))/B46</f>
        <v>3.4417866320117247</v>
      </c>
      <c r="D46" s="34">
        <f>SUM(D37:D45)</f>
        <v>17384.602999999999</v>
      </c>
      <c r="E46" s="35">
        <f>((D37*E37)+(D38*E38)+(D39*E39)+(D40*E40)+(D41*E41)+(D42*E42)+(D43*E43)+(D44*E44)+(D45*E45))/D46</f>
        <v>1.3734922691648468</v>
      </c>
      <c r="F46" s="34">
        <f>SUM(F37:F45)</f>
        <v>1695.393</v>
      </c>
      <c r="G46" s="35">
        <f>((F37*G37)+(F38*G38)+(F39*G39)+(F40*G40)+(F41*G41)+(F42*G42)+(F43*G43)+(F44*G44)+(F45*G45))/F46</f>
        <v>1.0518597286882789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7" sqref="A7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24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45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49894.019</v>
      </c>
      <c r="C12" s="12">
        <f t="shared" si="0"/>
        <v>4.8891340223965516</v>
      </c>
      <c r="D12" s="11">
        <f t="shared" si="0"/>
        <v>266210.47700000001</v>
      </c>
      <c r="E12" s="12">
        <f t="shared" si="0"/>
        <v>1.6152672373033623</v>
      </c>
      <c r="F12" s="11">
        <f t="shared" si="0"/>
        <v>14438.127999999999</v>
      </c>
      <c r="G12" s="12">
        <f t="shared" si="0"/>
        <v>0.21056483880735791</v>
      </c>
    </row>
    <row r="13" spans="1:8" x14ac:dyDescent="0.2">
      <c r="A13" s="29" t="s">
        <v>35</v>
      </c>
      <c r="B13" s="14">
        <f t="shared" ref="B13:G13" si="1">B46</f>
        <v>3373.846</v>
      </c>
      <c r="C13" s="15">
        <f t="shared" si="1"/>
        <v>3.4310537976540694</v>
      </c>
      <c r="D13" s="14">
        <f t="shared" si="1"/>
        <v>17640.690000000002</v>
      </c>
      <c r="E13" s="15">
        <f t="shared" si="1"/>
        <v>1.4174857762366444</v>
      </c>
      <c r="F13" s="14">
        <f t="shared" si="1"/>
        <v>2511.5409999999997</v>
      </c>
      <c r="G13" s="15">
        <f t="shared" si="1"/>
        <v>0.8827292570577191</v>
      </c>
    </row>
    <row r="14" spans="1:8" x14ac:dyDescent="0.2">
      <c r="A14" s="31" t="s">
        <v>10</v>
      </c>
      <c r="B14" s="34">
        <f>SUM(B12:B13)</f>
        <v>53267.864999999998</v>
      </c>
      <c r="C14" s="35">
        <f>((B12*C12)+(B13*C13))/B14</f>
        <v>4.796783068703804</v>
      </c>
      <c r="D14" s="34">
        <f>SUM(D12:D13)</f>
        <v>283851.16700000002</v>
      </c>
      <c r="E14" s="35">
        <f>((D12*E12)+(D13*E13))/D14</f>
        <v>1.6029755793922815</v>
      </c>
      <c r="F14" s="34">
        <f>SUM(F12:F13)</f>
        <v>16949.668999999998</v>
      </c>
      <c r="G14" s="35">
        <f>((F12*G12)+(F13*G13))/F14</f>
        <v>0.31016374514452183</v>
      </c>
    </row>
    <row r="17" spans="1:7" ht="15" x14ac:dyDescent="0.2">
      <c r="A17" s="23" t="s">
        <v>44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5324.5050000000001</v>
      </c>
      <c r="C21" s="12">
        <v>4.4080467735498399</v>
      </c>
      <c r="D21" s="11">
        <v>17961.625</v>
      </c>
      <c r="E21" s="12">
        <v>1.3215449830959101</v>
      </c>
      <c r="F21" s="11">
        <v>463.76400000000001</v>
      </c>
      <c r="G21" s="12">
        <v>0.13867089295417501</v>
      </c>
    </row>
    <row r="22" spans="1:7" x14ac:dyDescent="0.2">
      <c r="A22" s="29" t="s">
        <v>2</v>
      </c>
      <c r="B22" s="14">
        <v>10646.439</v>
      </c>
      <c r="C22" s="15">
        <v>4.0801786321229097</v>
      </c>
      <c r="D22" s="14">
        <v>34251.694000000003</v>
      </c>
      <c r="E22" s="15">
        <v>1.2419725902899901</v>
      </c>
      <c r="F22" s="14">
        <v>0</v>
      </c>
      <c r="G22" s="16">
        <v>0</v>
      </c>
    </row>
    <row r="23" spans="1:7" x14ac:dyDescent="0.2">
      <c r="A23" s="29" t="s">
        <v>3</v>
      </c>
      <c r="B23" s="14">
        <v>8676.8189999999995</v>
      </c>
      <c r="C23" s="15">
        <v>5.1900904700213299</v>
      </c>
      <c r="D23" s="14">
        <v>52065.571000000004</v>
      </c>
      <c r="E23" s="15">
        <v>1.5268838581833699</v>
      </c>
      <c r="F23" s="14">
        <v>1346.508</v>
      </c>
      <c r="G23" s="15">
        <v>0.19283709045917299</v>
      </c>
    </row>
    <row r="24" spans="1:7" x14ac:dyDescent="0.2">
      <c r="A24" s="29" t="s">
        <v>4</v>
      </c>
      <c r="B24" s="14">
        <v>1536.8869999999999</v>
      </c>
      <c r="C24" s="15">
        <v>4.6738328575881001</v>
      </c>
      <c r="D24" s="14">
        <v>20555.504000000001</v>
      </c>
      <c r="E24" s="15">
        <v>1.9385793966910301</v>
      </c>
      <c r="F24" s="17">
        <v>0</v>
      </c>
      <c r="G24" s="36">
        <v>0</v>
      </c>
    </row>
    <row r="25" spans="1:7" x14ac:dyDescent="0.2">
      <c r="A25" s="29" t="s">
        <v>5</v>
      </c>
      <c r="B25" s="14">
        <v>7132.24</v>
      </c>
      <c r="C25" s="15">
        <v>5.7192011776104001</v>
      </c>
      <c r="D25" s="14">
        <v>16815.062999999998</v>
      </c>
      <c r="E25" s="15">
        <v>1.6592981476191899</v>
      </c>
      <c r="F25" s="14">
        <v>7412.5060000000003</v>
      </c>
      <c r="G25" s="15">
        <v>0.18999161565602801</v>
      </c>
    </row>
    <row r="26" spans="1:7" x14ac:dyDescent="0.2">
      <c r="A26" s="29" t="s">
        <v>6</v>
      </c>
      <c r="B26" s="14">
        <v>1066.2929999999999</v>
      </c>
      <c r="C26" s="15">
        <v>5.9523349285796696</v>
      </c>
      <c r="D26" s="14">
        <v>45534.495000000003</v>
      </c>
      <c r="E26" s="15">
        <v>1.9072084317614599</v>
      </c>
      <c r="F26" s="14">
        <v>4.6029999999999998</v>
      </c>
      <c r="G26" s="15">
        <v>0.15407560286769501</v>
      </c>
    </row>
    <row r="27" spans="1:7" x14ac:dyDescent="0.2">
      <c r="A27" s="29" t="s">
        <v>7</v>
      </c>
      <c r="B27" s="14">
        <v>3084.4490000000001</v>
      </c>
      <c r="C27" s="15">
        <v>5.2893768381321902</v>
      </c>
      <c r="D27" s="14">
        <v>21460.698</v>
      </c>
      <c r="E27" s="15">
        <v>1.7800049578536501</v>
      </c>
      <c r="F27" s="14">
        <v>657.63900000000001</v>
      </c>
      <c r="G27" s="15">
        <v>0.29282953869828299</v>
      </c>
    </row>
    <row r="28" spans="1:7" x14ac:dyDescent="0.2">
      <c r="A28" s="29" t="s">
        <v>8</v>
      </c>
      <c r="B28" s="14">
        <v>5193.0969999999998</v>
      </c>
      <c r="C28" s="15">
        <v>5.1743964418534798</v>
      </c>
      <c r="D28" s="14">
        <v>36474.432000000001</v>
      </c>
      <c r="E28" s="15">
        <v>1.75565736938686</v>
      </c>
      <c r="F28" s="14">
        <v>2613.1509999999998</v>
      </c>
      <c r="G28" s="15">
        <v>0.29627056836746102</v>
      </c>
    </row>
    <row r="29" spans="1:7" x14ac:dyDescent="0.2">
      <c r="A29" s="30" t="s">
        <v>9</v>
      </c>
      <c r="B29" s="18">
        <v>7233.29</v>
      </c>
      <c r="C29" s="19">
        <v>4.76799257751314</v>
      </c>
      <c r="D29" s="18">
        <v>21091.395</v>
      </c>
      <c r="E29" s="19">
        <v>1.2989190552355601</v>
      </c>
      <c r="F29" s="18">
        <v>1939.9570000000001</v>
      </c>
      <c r="G29" s="19">
        <v>0.17546563351661901</v>
      </c>
    </row>
    <row r="30" spans="1:7" x14ac:dyDescent="0.2">
      <c r="A30" s="31" t="s">
        <v>10</v>
      </c>
      <c r="B30" s="34">
        <f>SUM(B21:B29)</f>
        <v>49894.019</v>
      </c>
      <c r="C30" s="35">
        <f>((B21*C21)+(B22*C22)+(B23*C23)+(B24*C24)+(B25*C25)+(B26*C26)+(B27*C27)+(B28*C28)+(B29*C29))/B30</f>
        <v>4.8891340223965516</v>
      </c>
      <c r="D30" s="34">
        <f>SUM(D21:D29)</f>
        <v>266210.47700000001</v>
      </c>
      <c r="E30" s="35">
        <f>((D21*E21)+(D22*E22)+(D23*E23)+(D24*E24)+(D25*E25)+(D26*E26)+(D27*E27)+(D28*E28)+(D29*E29))/D30</f>
        <v>1.6152672373033623</v>
      </c>
      <c r="F30" s="34">
        <f>SUM(F21:F29)</f>
        <v>14438.127999999999</v>
      </c>
      <c r="G30" s="35">
        <f>((F21*G21)+(F22*G22)+(F23*G23)+(F24*G24)+(F25*G25)+(F26*G26)+(F27*G27)+(F28*G28)+(F29*G29))/F30</f>
        <v>0.21056483880735791</v>
      </c>
    </row>
    <row r="33" spans="1:7" ht="15" x14ac:dyDescent="0.2">
      <c r="A33" s="23" t="s">
        <v>43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516.62900000000002</v>
      </c>
      <c r="C38" s="15">
        <v>2.1361694175123702</v>
      </c>
      <c r="D38" s="14">
        <v>296.09100000000001</v>
      </c>
      <c r="E38" s="15">
        <v>1.5500471138940399</v>
      </c>
      <c r="F38" s="14">
        <v>0</v>
      </c>
      <c r="G38" s="16">
        <v>0</v>
      </c>
    </row>
    <row r="39" spans="1:7" x14ac:dyDescent="0.2">
      <c r="A39" s="29" t="s">
        <v>3</v>
      </c>
      <c r="B39" s="14">
        <v>1108.405</v>
      </c>
      <c r="C39" s="15">
        <v>3.7650976024106702</v>
      </c>
      <c r="D39" s="14">
        <v>1250.8</v>
      </c>
      <c r="E39" s="15">
        <v>0.418471229613048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149.536</v>
      </c>
      <c r="E41" s="15">
        <v>2.544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1079.6679999999999</v>
      </c>
      <c r="C42" s="15">
        <v>3.14119730694991</v>
      </c>
      <c r="D42" s="14">
        <v>2797.348</v>
      </c>
      <c r="E42" s="15">
        <v>0.78731150146495898</v>
      </c>
      <c r="F42" s="14">
        <v>0</v>
      </c>
      <c r="G42" s="16">
        <v>0</v>
      </c>
    </row>
    <row r="43" spans="1:7" x14ac:dyDescent="0.2">
      <c r="A43" s="29" t="s">
        <v>7</v>
      </c>
      <c r="B43" s="14">
        <v>550.08199999999999</v>
      </c>
      <c r="C43" s="15">
        <v>4.4152149352278398</v>
      </c>
      <c r="D43" s="14">
        <v>4637.4210000000003</v>
      </c>
      <c r="E43" s="15">
        <v>0.944872930665557</v>
      </c>
      <c r="F43" s="14">
        <v>0</v>
      </c>
      <c r="G43" s="16">
        <v>0</v>
      </c>
    </row>
    <row r="44" spans="1:7" x14ac:dyDescent="0.2">
      <c r="A44" s="29" t="s">
        <v>8</v>
      </c>
      <c r="B44" s="14">
        <v>100.66800000000001</v>
      </c>
      <c r="C44" s="15">
        <v>4.0399153951603299</v>
      </c>
      <c r="D44" s="14">
        <v>8509.4940000000006</v>
      </c>
      <c r="E44" s="15">
        <v>2.0046398687160498</v>
      </c>
      <c r="F44" s="14">
        <v>2510.5949999999998</v>
      </c>
      <c r="G44" s="15">
        <v>0.88306149538256895</v>
      </c>
    </row>
    <row r="45" spans="1:7" x14ac:dyDescent="0.2">
      <c r="A45" s="30" t="s">
        <v>9</v>
      </c>
      <c r="B45" s="18">
        <v>18.393999999999998</v>
      </c>
      <c r="C45" s="19">
        <v>3.9206466238991</v>
      </c>
      <c r="D45" s="18">
        <v>0</v>
      </c>
      <c r="E45" s="20">
        <v>0</v>
      </c>
      <c r="F45" s="18">
        <v>0.94599999999999995</v>
      </c>
      <c r="G45" s="19">
        <v>1E-3</v>
      </c>
    </row>
    <row r="46" spans="1:7" x14ac:dyDescent="0.2">
      <c r="A46" s="31" t="s">
        <v>10</v>
      </c>
      <c r="B46" s="34">
        <f>SUM(B37:B45)</f>
        <v>3373.846</v>
      </c>
      <c r="C46" s="35">
        <f>((B37*C37)+(B38*C38)+(B39*C39)+(B40*C40)+(B41*C41)+(B42*C42)+(B43*C43)+(B44*C44)+(B45*C45))/B46</f>
        <v>3.4310537976540694</v>
      </c>
      <c r="D46" s="34">
        <f>SUM(D37:D45)</f>
        <v>17640.690000000002</v>
      </c>
      <c r="E46" s="35">
        <f>((D37*E37)+(D38*E38)+(D39*E39)+(D40*E40)+(D41*E41)+(D42*E42)+(D43*E43)+(D44*E44)+(D45*E45))/D46</f>
        <v>1.4174857762366444</v>
      </c>
      <c r="F46" s="34">
        <f>SUM(F37:F45)</f>
        <v>2511.5409999999997</v>
      </c>
      <c r="G46" s="35">
        <f>((F37*G37)+(F38*G38)+(F39*G39)+(F40*G40)+(F41*G41)+(F42*G42)+(F43*G43)+(F44*G44)+(F45*G45))/F46</f>
        <v>0.8827292570577191</v>
      </c>
    </row>
    <row r="48" spans="1:7" ht="15" x14ac:dyDescent="0.2">
      <c r="A48" s="27" t="s">
        <v>11</v>
      </c>
    </row>
    <row r="49" spans="1:1" x14ac:dyDescent="0.2">
      <c r="A49" s="21" t="s">
        <v>12</v>
      </c>
    </row>
    <row r="50" spans="1:1" x14ac:dyDescent="0.2">
      <c r="A50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25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47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32380.278000000006</v>
      </c>
      <c r="C12" s="12">
        <f t="shared" si="0"/>
        <v>5.00809641535505</v>
      </c>
      <c r="D12" s="11">
        <f t="shared" si="0"/>
        <v>266319.75099999999</v>
      </c>
      <c r="E12" s="12">
        <f t="shared" si="0"/>
        <v>1.7973251781314548</v>
      </c>
      <c r="F12" s="11">
        <f t="shared" si="0"/>
        <v>58645.562999999995</v>
      </c>
      <c r="G12" s="12">
        <f t="shared" si="0"/>
        <v>0.17752662185202314</v>
      </c>
    </row>
    <row r="13" spans="1:8" x14ac:dyDescent="0.2">
      <c r="A13" s="29" t="s">
        <v>35</v>
      </c>
      <c r="B13" s="14">
        <f t="shared" ref="B13:G13" si="1">B46</f>
        <v>2464.6849999999999</v>
      </c>
      <c r="C13" s="15">
        <f t="shared" si="1"/>
        <v>3.6583757003430479</v>
      </c>
      <c r="D13" s="14">
        <f t="shared" si="1"/>
        <v>17260.726999999999</v>
      </c>
      <c r="E13" s="15">
        <f t="shared" si="1"/>
        <v>1.5633034288764327</v>
      </c>
      <c r="F13" s="14">
        <f t="shared" si="1"/>
        <v>6436.4120000000003</v>
      </c>
      <c r="G13" s="15">
        <f t="shared" si="1"/>
        <v>0.54674285393787703</v>
      </c>
    </row>
    <row r="14" spans="1:8" x14ac:dyDescent="0.2">
      <c r="A14" s="31" t="s">
        <v>10</v>
      </c>
      <c r="B14" s="34">
        <f>SUM(B12:B13)</f>
        <v>34844.963000000003</v>
      </c>
      <c r="C14" s="35">
        <f>((B12*C12)+(B13*C13))/B14</f>
        <v>4.9126267659690148</v>
      </c>
      <c r="D14" s="34">
        <f>SUM(D12:D13)</f>
        <v>283580.478</v>
      </c>
      <c r="E14" s="35">
        <f>((D12*E12)+(D13*E13))/D14</f>
        <v>1.7830809482238044</v>
      </c>
      <c r="F14" s="34">
        <f>SUM(F12:F13)</f>
        <v>65081.974999999991</v>
      </c>
      <c r="G14" s="35">
        <f>((F12*G12)+(F13*G13))/F14</f>
        <v>0.21404099909383512</v>
      </c>
    </row>
    <row r="17" spans="1:7" ht="15" x14ac:dyDescent="0.2">
      <c r="A17" s="23" t="s">
        <v>48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3891.259</v>
      </c>
      <c r="C21" s="12">
        <v>4.2489694009059802</v>
      </c>
      <c r="D21" s="11">
        <v>19463.927</v>
      </c>
      <c r="E21" s="12">
        <v>1.4525229955393899</v>
      </c>
      <c r="F21" s="11">
        <v>1214.3599999999999</v>
      </c>
      <c r="G21" s="12">
        <v>0.176676544023189</v>
      </c>
    </row>
    <row r="22" spans="1:7" x14ac:dyDescent="0.2">
      <c r="A22" s="29" t="s">
        <v>2</v>
      </c>
      <c r="B22" s="14">
        <v>8713.4660000000003</v>
      </c>
      <c r="C22" s="15">
        <v>4.2290680877161897</v>
      </c>
      <c r="D22" s="14">
        <v>34361.061000000002</v>
      </c>
      <c r="E22" s="15">
        <v>1.3922604620969099</v>
      </c>
      <c r="F22" s="14">
        <v>2938.7449999999999</v>
      </c>
      <c r="G22" s="15">
        <v>0.120670363369397</v>
      </c>
    </row>
    <row r="23" spans="1:7" x14ac:dyDescent="0.2">
      <c r="A23" s="29" t="s">
        <v>3</v>
      </c>
      <c r="B23" s="14">
        <v>4892.0200000000004</v>
      </c>
      <c r="C23" s="15">
        <v>5.4982651440509196</v>
      </c>
      <c r="D23" s="14">
        <v>52956.491000000002</v>
      </c>
      <c r="E23" s="15">
        <v>1.69744337556278</v>
      </c>
      <c r="F23" s="14">
        <v>8133.6139999999996</v>
      </c>
      <c r="G23" s="15">
        <v>0.1395936935291</v>
      </c>
    </row>
    <row r="24" spans="1:7" x14ac:dyDescent="0.2">
      <c r="A24" s="29" t="s">
        <v>4</v>
      </c>
      <c r="B24" s="14">
        <v>688.40300000000002</v>
      </c>
      <c r="C24" s="15">
        <v>3.8857725038967001</v>
      </c>
      <c r="D24" s="14">
        <v>20243.468000000001</v>
      </c>
      <c r="E24" s="15">
        <v>2.1223181146629599</v>
      </c>
      <c r="F24" s="17">
        <v>3280.4940000000001</v>
      </c>
      <c r="G24" s="37">
        <v>0.222253972115175</v>
      </c>
    </row>
    <row r="25" spans="1:7" x14ac:dyDescent="0.2">
      <c r="A25" s="29" t="s">
        <v>5</v>
      </c>
      <c r="B25" s="14">
        <v>3793.2190000000001</v>
      </c>
      <c r="C25" s="15">
        <v>6.2475654724918304</v>
      </c>
      <c r="D25" s="14">
        <v>16769.484</v>
      </c>
      <c r="E25" s="15">
        <v>1.89704221233044</v>
      </c>
      <c r="F25" s="14">
        <v>14389.231</v>
      </c>
      <c r="G25" s="15">
        <v>0.19707952662654499</v>
      </c>
    </row>
    <row r="26" spans="1:7" x14ac:dyDescent="0.2">
      <c r="A26" s="29" t="s">
        <v>6</v>
      </c>
      <c r="B26" s="14">
        <v>581.79100000000005</v>
      </c>
      <c r="C26" s="15">
        <v>6.8347405185023504</v>
      </c>
      <c r="D26" s="14">
        <v>44735.243999999999</v>
      </c>
      <c r="E26" s="15">
        <v>2.1420177905814</v>
      </c>
      <c r="F26" s="14">
        <v>3934.4290000000001</v>
      </c>
      <c r="G26" s="15">
        <v>0.14572171540012499</v>
      </c>
    </row>
    <row r="27" spans="1:7" x14ac:dyDescent="0.2">
      <c r="A27" s="29" t="s">
        <v>7</v>
      </c>
      <c r="B27" s="14">
        <v>1251.5550000000001</v>
      </c>
      <c r="C27" s="15">
        <v>5.5261870201469403</v>
      </c>
      <c r="D27" s="14">
        <v>21092.504000000001</v>
      </c>
      <c r="E27" s="15">
        <v>1.99889457667046</v>
      </c>
      <c r="F27" s="14">
        <v>3916.56</v>
      </c>
      <c r="G27" s="15">
        <v>0.19165215776089201</v>
      </c>
    </row>
    <row r="28" spans="1:7" x14ac:dyDescent="0.2">
      <c r="A28" s="29" t="s">
        <v>8</v>
      </c>
      <c r="B28" s="14">
        <v>3387.5729999999999</v>
      </c>
      <c r="C28" s="15">
        <v>5.4604843954654303</v>
      </c>
      <c r="D28" s="14">
        <v>35800.832999999999</v>
      </c>
      <c r="E28" s="15">
        <v>1.92112352715368</v>
      </c>
      <c r="F28" s="14">
        <v>17226.645</v>
      </c>
      <c r="G28" s="15">
        <v>0.17990521607660701</v>
      </c>
    </row>
    <row r="29" spans="1:7" x14ac:dyDescent="0.2">
      <c r="A29" s="30" t="s">
        <v>9</v>
      </c>
      <c r="B29" s="18">
        <v>5180.9920000000002</v>
      </c>
      <c r="C29" s="19">
        <v>5.0411931130177399</v>
      </c>
      <c r="D29" s="18">
        <v>20896.739000000001</v>
      </c>
      <c r="E29" s="19">
        <v>1.4893472156110099</v>
      </c>
      <c r="F29" s="18">
        <v>3611.4850000000001</v>
      </c>
      <c r="G29" s="19">
        <v>0.198960052720695</v>
      </c>
    </row>
    <row r="30" spans="1:7" x14ac:dyDescent="0.2">
      <c r="A30" s="31" t="s">
        <v>10</v>
      </c>
      <c r="B30" s="34">
        <f>SUM(B21:B29)</f>
        <v>32380.278000000006</v>
      </c>
      <c r="C30" s="35">
        <f>((B21*C21)+(B22*C22)+(B23*C23)+(B24*C24)+(B25*C25)+(B26*C26)+(B27*C27)+(B28*C28)+(B29*C29))/B30</f>
        <v>5.00809641535505</v>
      </c>
      <c r="D30" s="34">
        <f>SUM(D21:D29)</f>
        <v>266319.75099999999</v>
      </c>
      <c r="E30" s="35">
        <f>((D21*E21)+(D22*E22)+(D23*E23)+(D24*E24)+(D25*E25)+(D26*E26)+(D27*E27)+(D28*E28)+(D29*E29))/D30</f>
        <v>1.7973251781314548</v>
      </c>
      <c r="F30" s="34">
        <f>SUM(F21:F29)</f>
        <v>58645.562999999995</v>
      </c>
      <c r="G30" s="35">
        <f>((F21*G21)+(F22*G22)+(F23*G23)+(F24*G24)+(F25*G25)+(F26*G26)+(F27*G27)+(F28*G28)+(F29*G29))/F30</f>
        <v>0.17752662185202314</v>
      </c>
    </row>
    <row r="33" spans="1:7" ht="15" x14ac:dyDescent="0.2">
      <c r="A33" s="23" t="s">
        <v>49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514.93899999999996</v>
      </c>
      <c r="C38" s="15">
        <v>2.2694881723854698</v>
      </c>
      <c r="D38" s="14">
        <v>295.33699999999999</v>
      </c>
      <c r="E38" s="15">
        <v>1.6884874905616301</v>
      </c>
      <c r="F38" s="14">
        <v>0</v>
      </c>
      <c r="G38" s="16">
        <v>0</v>
      </c>
    </row>
    <row r="39" spans="1:7" x14ac:dyDescent="0.2">
      <c r="A39" s="29" t="s">
        <v>3</v>
      </c>
      <c r="B39" s="14">
        <v>802.93399999999997</v>
      </c>
      <c r="C39" s="15">
        <v>3.8769873165166802</v>
      </c>
      <c r="D39" s="14">
        <v>1247.0999999999999</v>
      </c>
      <c r="E39" s="15">
        <v>0.50853248255953798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148.81700000000001</v>
      </c>
      <c r="E41" s="15">
        <v>2.8</v>
      </c>
      <c r="F41" s="14">
        <v>0</v>
      </c>
      <c r="G41" s="16">
        <v>0</v>
      </c>
    </row>
    <row r="42" spans="1:7" x14ac:dyDescent="0.2">
      <c r="A42" s="29" t="s">
        <v>6</v>
      </c>
      <c r="B42" s="14">
        <v>706.31200000000001</v>
      </c>
      <c r="C42" s="15">
        <v>3.8761331168095698</v>
      </c>
      <c r="D42" s="14">
        <v>2829.2910000000002</v>
      </c>
      <c r="E42" s="15">
        <v>0.90592797630219002</v>
      </c>
      <c r="F42" s="14">
        <v>0</v>
      </c>
      <c r="G42" s="16">
        <v>0</v>
      </c>
    </row>
    <row r="43" spans="1:7" x14ac:dyDescent="0.2">
      <c r="A43" s="29" t="s">
        <v>7</v>
      </c>
      <c r="B43" s="14">
        <v>422.92200000000003</v>
      </c>
      <c r="C43" s="15">
        <v>4.5522968183258401</v>
      </c>
      <c r="D43" s="14">
        <v>4625.83</v>
      </c>
      <c r="E43" s="15">
        <v>1.15117413610098</v>
      </c>
      <c r="F43" s="14">
        <v>482.20600000000002</v>
      </c>
      <c r="G43" s="15">
        <v>0.216236316014318</v>
      </c>
    </row>
    <row r="44" spans="1:7" x14ac:dyDescent="0.2">
      <c r="A44" s="29" t="s">
        <v>8</v>
      </c>
      <c r="B44" s="14">
        <v>0</v>
      </c>
      <c r="C44" s="16">
        <v>0</v>
      </c>
      <c r="D44" s="14">
        <v>8114.3519999999999</v>
      </c>
      <c r="E44" s="15">
        <v>2.1623331956760099</v>
      </c>
      <c r="F44" s="14">
        <v>5953.2669999999998</v>
      </c>
      <c r="G44" s="15">
        <v>0.57359916832220004</v>
      </c>
    </row>
    <row r="45" spans="1:7" x14ac:dyDescent="0.2">
      <c r="A45" s="30" t="s">
        <v>9</v>
      </c>
      <c r="B45" s="18">
        <v>17.577999999999999</v>
      </c>
      <c r="C45" s="19">
        <v>4.1020025031289098</v>
      </c>
      <c r="D45" s="18">
        <v>0</v>
      </c>
      <c r="E45" s="20">
        <v>0</v>
      </c>
      <c r="F45" s="18">
        <v>0.93899999999999995</v>
      </c>
      <c r="G45" s="19">
        <v>3.0000000000000001E-3</v>
      </c>
    </row>
    <row r="46" spans="1:7" x14ac:dyDescent="0.2">
      <c r="A46" s="31" t="s">
        <v>10</v>
      </c>
      <c r="B46" s="34">
        <f>SUM(B37:B45)</f>
        <v>2464.6849999999999</v>
      </c>
      <c r="C46" s="35">
        <f>((B37*C37)+(B38*C38)+(B39*C39)+(B40*C40)+(B41*C41)+(B42*C42)+(B43*C43)+(B44*C44)+(B45*C45))/B46</f>
        <v>3.6583757003430479</v>
      </c>
      <c r="D46" s="34">
        <f>SUM(D37:D45)</f>
        <v>17260.726999999999</v>
      </c>
      <c r="E46" s="35">
        <f>((D37*E37)+(D38*E38)+(D39*E39)+(D40*E40)+(D41*E41)+(D42*E42)+(D43*E43)+(D44*E44)+(D45*E45))/D46</f>
        <v>1.5633034288764327</v>
      </c>
      <c r="F46" s="34">
        <f>SUM(F37:F45)</f>
        <v>6436.4120000000003</v>
      </c>
      <c r="G46" s="35">
        <f>((F37*G37)+(F38*G38)+(F39*G39)+(F40*G40)+(F41*G41)+(F42*G42)+(F43*G43)+(F44*G44)+(F45*G45))/F46</f>
        <v>0.54674285393787703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30:F30 C30 D46:F46 C46 C14:D14 E14:F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26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50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17348.11</v>
      </c>
      <c r="C12" s="12">
        <f t="shared" si="0"/>
        <v>5.0564715141880008</v>
      </c>
      <c r="D12" s="11">
        <f t="shared" si="0"/>
        <v>256066.96299999999</v>
      </c>
      <c r="E12" s="12">
        <f t="shared" si="0"/>
        <v>2.0084923073774257</v>
      </c>
      <c r="F12" s="11">
        <f t="shared" si="0"/>
        <v>114491.26699999999</v>
      </c>
      <c r="G12" s="12">
        <f t="shared" si="0"/>
        <v>0.20163628824196711</v>
      </c>
    </row>
    <row r="13" spans="1:8" x14ac:dyDescent="0.2">
      <c r="A13" s="29" t="s">
        <v>35</v>
      </c>
      <c r="B13" s="14">
        <f t="shared" ref="B13:G13" si="1">B46</f>
        <v>1728.7249999999997</v>
      </c>
      <c r="C13" s="15">
        <f t="shared" si="1"/>
        <v>3.7727880032972312</v>
      </c>
      <c r="D13" s="14">
        <f t="shared" si="1"/>
        <v>16548.952000000001</v>
      </c>
      <c r="E13" s="15">
        <f t="shared" si="1"/>
        <v>1.7512242531732538</v>
      </c>
      <c r="F13" s="14">
        <f t="shared" si="1"/>
        <v>7625.3860000000004</v>
      </c>
      <c r="G13" s="15">
        <f t="shared" si="1"/>
        <v>0.59444583762710457</v>
      </c>
    </row>
    <row r="14" spans="1:8" x14ac:dyDescent="0.2">
      <c r="A14" s="31" t="s">
        <v>10</v>
      </c>
      <c r="B14" s="34">
        <f>SUM(B12:B13)</f>
        <v>19076.834999999999</v>
      </c>
      <c r="C14" s="35">
        <f>((B12*C12)+(B13*C13))/B14</f>
        <v>4.9401453113684743</v>
      </c>
      <c r="D14" s="34">
        <f>SUM(D12:D13)</f>
        <v>272615.91499999998</v>
      </c>
      <c r="E14" s="35">
        <f>((D12*E12)+(D13*E13))/D14</f>
        <v>1.9928750361694763</v>
      </c>
      <c r="F14" s="34">
        <f>SUM(F12:F13)</f>
        <v>122116.65299999999</v>
      </c>
      <c r="G14" s="35">
        <f>((F12*G12)+(F13*G13))/F14</f>
        <v>0.22616467454279157</v>
      </c>
    </row>
    <row r="17" spans="1:7" ht="15" x14ac:dyDescent="0.2">
      <c r="A17" s="23" t="s">
        <v>51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3323.3409999999999</v>
      </c>
      <c r="C21" s="12">
        <v>4.5157854496423901</v>
      </c>
      <c r="D21" s="11">
        <v>19288.972000000002</v>
      </c>
      <c r="E21" s="12">
        <v>1.6434818521692101</v>
      </c>
      <c r="F21" s="11">
        <v>5934.9960000000001</v>
      </c>
      <c r="G21" s="12">
        <v>0.14233484268565599</v>
      </c>
    </row>
    <row r="22" spans="1:7" x14ac:dyDescent="0.2">
      <c r="A22" s="29" t="s">
        <v>2</v>
      </c>
      <c r="B22" s="14">
        <v>6494.94</v>
      </c>
      <c r="C22" s="15">
        <v>4.5464997140851198</v>
      </c>
      <c r="D22" s="14">
        <v>33756.260999999999</v>
      </c>
      <c r="E22" s="15">
        <v>1.58165102805669</v>
      </c>
      <c r="F22" s="14">
        <v>11722.624</v>
      </c>
      <c r="G22" s="15">
        <v>0.13573791081246001</v>
      </c>
    </row>
    <row r="23" spans="1:7" x14ac:dyDescent="0.2">
      <c r="A23" s="29" t="s">
        <v>3</v>
      </c>
      <c r="B23" s="14">
        <v>1694.1369999999999</v>
      </c>
      <c r="C23" s="15">
        <v>5.6923628992224398</v>
      </c>
      <c r="D23" s="14">
        <v>48750.459000000003</v>
      </c>
      <c r="E23" s="15">
        <v>1.90368249183049</v>
      </c>
      <c r="F23" s="14">
        <v>24052.799999999999</v>
      </c>
      <c r="G23" s="15">
        <v>0.142957526192377</v>
      </c>
    </row>
    <row r="24" spans="1:7" x14ac:dyDescent="0.2">
      <c r="A24" s="29" t="s">
        <v>4</v>
      </c>
      <c r="B24" s="14">
        <v>146.19900000000001</v>
      </c>
      <c r="C24" s="15">
        <v>4.8973118489182603</v>
      </c>
      <c r="D24" s="14">
        <v>19175.071</v>
      </c>
      <c r="E24" s="15">
        <v>2.2398183657312098</v>
      </c>
      <c r="F24" s="17">
        <v>6679.8630000000003</v>
      </c>
      <c r="G24" s="37">
        <v>0.242970686075448</v>
      </c>
    </row>
    <row r="25" spans="1:7" x14ac:dyDescent="0.2">
      <c r="A25" s="29" t="s">
        <v>5</v>
      </c>
      <c r="B25" s="14">
        <v>1287.3520000000001</v>
      </c>
      <c r="C25" s="15">
        <v>6.6780928153294496</v>
      </c>
      <c r="D25" s="14">
        <v>16651.938999999998</v>
      </c>
      <c r="E25" s="15">
        <v>2.1740105029810599</v>
      </c>
      <c r="F25" s="14">
        <v>23922.544000000002</v>
      </c>
      <c r="G25" s="15">
        <v>0.230015954657665</v>
      </c>
    </row>
    <row r="26" spans="1:7" x14ac:dyDescent="0.2">
      <c r="A26" s="29" t="s">
        <v>6</v>
      </c>
      <c r="B26" s="14">
        <v>216.86799999999999</v>
      </c>
      <c r="C26" s="15">
        <v>7.6961143322205201</v>
      </c>
      <c r="D26" s="14">
        <v>44021.968999999997</v>
      </c>
      <c r="E26" s="15">
        <v>2.43211314453018</v>
      </c>
      <c r="F26" s="14">
        <v>6454.2830000000004</v>
      </c>
      <c r="G26" s="15">
        <v>0.178696464347783</v>
      </c>
    </row>
    <row r="27" spans="1:7" x14ac:dyDescent="0.2">
      <c r="A27" s="29" t="s">
        <v>7</v>
      </c>
      <c r="B27" s="14">
        <v>77.563999999999993</v>
      </c>
      <c r="C27" s="15">
        <v>5.6740000000000004</v>
      </c>
      <c r="D27" s="14">
        <v>20230.806</v>
      </c>
      <c r="E27" s="15">
        <v>2.1864004329832398</v>
      </c>
      <c r="F27" s="14">
        <v>9140.3269999999993</v>
      </c>
      <c r="G27" s="15">
        <v>0.19603463519412401</v>
      </c>
    </row>
    <row r="28" spans="1:7" x14ac:dyDescent="0.2">
      <c r="A28" s="29" t="s">
        <v>8</v>
      </c>
      <c r="B28" s="14">
        <v>1407.9739999999999</v>
      </c>
      <c r="C28" s="15">
        <v>5.8248206621713203</v>
      </c>
      <c r="D28" s="14">
        <v>34036.728999999999</v>
      </c>
      <c r="E28" s="15">
        <v>2.1057300079863701</v>
      </c>
      <c r="F28" s="14">
        <v>22197.942999999999</v>
      </c>
      <c r="G28" s="15">
        <v>0.26943468446603402</v>
      </c>
    </row>
    <row r="29" spans="1:7" x14ac:dyDescent="0.2">
      <c r="A29" s="30" t="s">
        <v>9</v>
      </c>
      <c r="B29" s="18">
        <v>2699.7350000000001</v>
      </c>
      <c r="C29" s="19">
        <v>5.1547541914299</v>
      </c>
      <c r="D29" s="18">
        <v>20154.757000000001</v>
      </c>
      <c r="E29" s="19">
        <v>1.7013377634868001</v>
      </c>
      <c r="F29" s="18">
        <v>4385.8869999999997</v>
      </c>
      <c r="G29" s="19">
        <v>0.264359851040394</v>
      </c>
    </row>
    <row r="30" spans="1:7" x14ac:dyDescent="0.2">
      <c r="A30" s="31" t="s">
        <v>10</v>
      </c>
      <c r="B30" s="34">
        <f>SUM(B21:B29)</f>
        <v>17348.11</v>
      </c>
      <c r="C30" s="35">
        <f>((B21*C21)+(B22*C22)+(B23*C23)+(B24*C24)+(B25*C25)+(B26*C26)+(B27*C27)+(B28*C28)+(B29*C29))/B30</f>
        <v>5.0564715141880008</v>
      </c>
      <c r="D30" s="34">
        <f>SUM(D21:D29)</f>
        <v>256066.96299999999</v>
      </c>
      <c r="E30" s="35">
        <f>((D21*E21)+(D22*E22)+(D23*E23)+(D24*E24)+(D25*E25)+(D26*E26)+(D27*E27)+(D28*E28)+(D29*E29))/D30</f>
        <v>2.0084923073774257</v>
      </c>
      <c r="F30" s="34">
        <f>SUM(F21:F29)</f>
        <v>114491.26699999999</v>
      </c>
      <c r="G30" s="35">
        <f>((F21*G21)+(F22*G22)+(F23*G23)+(F24*G24)+(F25*G25)+(F26*G26)+(F27*G27)+(F28*G28)+(F29*G29))/F30</f>
        <v>0.20163628824196711</v>
      </c>
    </row>
    <row r="33" spans="1:7" ht="15" x14ac:dyDescent="0.2">
      <c r="A33" s="23" t="s">
        <v>52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513.50900000000001</v>
      </c>
      <c r="C38" s="15">
        <v>2.4246249043346899</v>
      </c>
      <c r="D38" s="14">
        <v>294.71199999999999</v>
      </c>
      <c r="E38" s="15">
        <v>1.92636204158636</v>
      </c>
      <c r="F38" s="14">
        <v>0</v>
      </c>
      <c r="G38" s="16">
        <v>0</v>
      </c>
    </row>
    <row r="39" spans="1:7" x14ac:dyDescent="0.2">
      <c r="A39" s="29" t="s">
        <v>3</v>
      </c>
      <c r="B39" s="14">
        <v>688.58399999999995</v>
      </c>
      <c r="C39" s="15">
        <v>4.2400546077167096</v>
      </c>
      <c r="D39" s="14">
        <v>1245.501</v>
      </c>
      <c r="E39" s="15">
        <v>0.53321380874041802</v>
      </c>
      <c r="F39" s="14">
        <v>330.517</v>
      </c>
      <c r="G39" s="15">
        <v>0.12258549484595301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147.81399999999999</v>
      </c>
      <c r="E41" s="15">
        <v>3.2751962872258402</v>
      </c>
      <c r="F41" s="14">
        <v>0</v>
      </c>
      <c r="G41" s="16">
        <v>0</v>
      </c>
    </row>
    <row r="42" spans="1:7" x14ac:dyDescent="0.2">
      <c r="A42" s="29" t="s">
        <v>6</v>
      </c>
      <c r="B42" s="14">
        <v>269.12700000000001</v>
      </c>
      <c r="C42" s="15">
        <v>4.3825970861340604</v>
      </c>
      <c r="D42" s="14">
        <v>2785.3389999999999</v>
      </c>
      <c r="E42" s="15">
        <v>1.1145265061093099</v>
      </c>
      <c r="F42" s="14">
        <v>0</v>
      </c>
      <c r="G42" s="16">
        <v>0</v>
      </c>
    </row>
    <row r="43" spans="1:7" x14ac:dyDescent="0.2">
      <c r="A43" s="29" t="s">
        <v>7</v>
      </c>
      <c r="B43" s="14">
        <v>240.61099999999999</v>
      </c>
      <c r="C43" s="15">
        <v>4.5911274339078396</v>
      </c>
      <c r="D43" s="14">
        <v>4594.4949999999999</v>
      </c>
      <c r="E43" s="15">
        <v>1.42602212560902</v>
      </c>
      <c r="F43" s="14">
        <v>597.78300000000002</v>
      </c>
      <c r="G43" s="15">
        <v>0.28709206852653901</v>
      </c>
    </row>
    <row r="44" spans="1:7" x14ac:dyDescent="0.2">
      <c r="A44" s="29" t="s">
        <v>8</v>
      </c>
      <c r="B44" s="14">
        <v>0</v>
      </c>
      <c r="C44" s="16">
        <v>0</v>
      </c>
      <c r="D44" s="14">
        <v>7481.0910000000003</v>
      </c>
      <c r="E44" s="15">
        <v>2.35377169332655</v>
      </c>
      <c r="F44" s="14">
        <v>6696.4859999999999</v>
      </c>
      <c r="G44" s="15">
        <v>0.64522452820777898</v>
      </c>
    </row>
    <row r="45" spans="1:7" x14ac:dyDescent="0.2">
      <c r="A45" s="30" t="s">
        <v>9</v>
      </c>
      <c r="B45" s="18">
        <v>16.893999999999998</v>
      </c>
      <c r="C45" s="19">
        <v>4.3365395998579404</v>
      </c>
      <c r="D45" s="18">
        <v>0</v>
      </c>
      <c r="E45" s="20">
        <v>0</v>
      </c>
      <c r="F45" s="18">
        <v>0.6</v>
      </c>
      <c r="G45" s="19">
        <v>1.0999999999999999E-2</v>
      </c>
    </row>
    <row r="46" spans="1:7" x14ac:dyDescent="0.2">
      <c r="A46" s="31" t="s">
        <v>10</v>
      </c>
      <c r="B46" s="34">
        <f>SUM(B37:B45)</f>
        <v>1728.7249999999997</v>
      </c>
      <c r="C46" s="35">
        <f>((B37*C37)+(B38*C38)+(B39*C39)+(B40*C40)+(B41*C41)+(B42*C42)+(B43*C43)+(B44*C44)+(B45*C45))/B46</f>
        <v>3.7727880032972312</v>
      </c>
      <c r="D46" s="34">
        <f>SUM(D37:D45)</f>
        <v>16548.952000000001</v>
      </c>
      <c r="E46" s="35">
        <f>((D37*E37)+(D38*E38)+(D39*E39)+(D40*E40)+(D41*E41)+(D42*E42)+(D43*E43)+(D44*E44)+(D45*E45))/D46</f>
        <v>1.7512242531732538</v>
      </c>
      <c r="F46" s="34">
        <f>SUM(F37:F45)</f>
        <v>7625.3860000000004</v>
      </c>
      <c r="G46" s="35">
        <f>((F37*G37)+(F38*G38)+(F39*G39)+(F40*G40)+(F41*G41)+(F42*G42)+(F43*G43)+(F44*G44)+(F45*G45))/F46</f>
        <v>0.59444583762710457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D46:F46 C46 D14:F14 C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27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53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7751.7930000000006</v>
      </c>
      <c r="C12" s="12">
        <f t="shared" si="0"/>
        <v>4.902768989187404</v>
      </c>
      <c r="D12" s="11">
        <f t="shared" si="0"/>
        <v>241952.84400000001</v>
      </c>
      <c r="E12" s="12">
        <f t="shared" si="0"/>
        <v>2.1941516233551699</v>
      </c>
      <c r="F12" s="11">
        <f t="shared" si="0"/>
        <v>138449.18299999999</v>
      </c>
      <c r="G12" s="12">
        <f t="shared" si="0"/>
        <v>0.25866407972230504</v>
      </c>
    </row>
    <row r="13" spans="1:8" x14ac:dyDescent="0.2">
      <c r="A13" s="29" t="s">
        <v>35</v>
      </c>
      <c r="B13" s="14">
        <f t="shared" ref="B13:G13" si="1">B46</f>
        <v>908.02199999999993</v>
      </c>
      <c r="C13" s="15">
        <f t="shared" si="1"/>
        <v>3.6905248110728621</v>
      </c>
      <c r="D13" s="14">
        <f t="shared" si="1"/>
        <v>16131.724999999999</v>
      </c>
      <c r="E13" s="15">
        <f t="shared" si="1"/>
        <v>2.0550839440915358</v>
      </c>
      <c r="F13" s="14">
        <f t="shared" si="1"/>
        <v>7414.6170000000002</v>
      </c>
      <c r="G13" s="15">
        <f t="shared" si="1"/>
        <v>0.59649662969779849</v>
      </c>
    </row>
    <row r="14" spans="1:8" x14ac:dyDescent="0.2">
      <c r="A14" s="31" t="s">
        <v>10</v>
      </c>
      <c r="B14" s="34">
        <f>SUM(B12:B13)</f>
        <v>8659.8150000000005</v>
      </c>
      <c r="C14" s="35">
        <f>((B12*C12)+(B13*C13))/B14</f>
        <v>4.7756595321031678</v>
      </c>
      <c r="D14" s="34">
        <f>SUM(D12:D13)</f>
        <v>258084.56900000002</v>
      </c>
      <c r="E14" s="35">
        <f>((D12*E12)+(D13*E13))/D14</f>
        <v>2.1854591177669369</v>
      </c>
      <c r="F14" s="34">
        <f>SUM(F12:F13)</f>
        <v>145863.79999999999</v>
      </c>
      <c r="G14" s="35">
        <f>((F12*G12)+(F13*G13))/F14</f>
        <v>0.27583694213368914</v>
      </c>
    </row>
    <row r="17" spans="1:7" ht="15" x14ac:dyDescent="0.2">
      <c r="A17" s="23" t="s">
        <v>54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2733.904</v>
      </c>
      <c r="C21" s="12">
        <v>4.7875729795193998</v>
      </c>
      <c r="D21" s="11">
        <v>18998.034</v>
      </c>
      <c r="E21" s="12">
        <v>1.8909681772335001</v>
      </c>
      <c r="F21" s="11">
        <v>12451.773999999999</v>
      </c>
      <c r="G21" s="12">
        <v>0.15857115845501199</v>
      </c>
    </row>
    <row r="22" spans="1:7" x14ac:dyDescent="0.2">
      <c r="A22" s="29" t="s">
        <v>2</v>
      </c>
      <c r="B22" s="14">
        <v>3611.3359999999998</v>
      </c>
      <c r="C22" s="15">
        <v>4.73290254686908</v>
      </c>
      <c r="D22" s="14">
        <v>33834.671000000002</v>
      </c>
      <c r="E22" s="15">
        <v>1.8340071056698</v>
      </c>
      <c r="F22" s="14">
        <v>17769.206999999999</v>
      </c>
      <c r="G22" s="15">
        <v>0.16342651126749799</v>
      </c>
    </row>
    <row r="23" spans="1:7" x14ac:dyDescent="0.2">
      <c r="A23" s="29" t="s">
        <v>3</v>
      </c>
      <c r="B23" s="14">
        <v>240.07</v>
      </c>
      <c r="C23" s="15">
        <v>6.3575599116924204</v>
      </c>
      <c r="D23" s="14">
        <v>47311.614999999998</v>
      </c>
      <c r="E23" s="15">
        <v>2.1482730906776299</v>
      </c>
      <c r="F23" s="14">
        <v>28641.655999999999</v>
      </c>
      <c r="G23" s="15">
        <v>0.192334485128932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15995.438</v>
      </c>
      <c r="E24" s="15">
        <v>2.1187030133841902</v>
      </c>
      <c r="F24" s="17">
        <v>6914.92</v>
      </c>
      <c r="G24" s="37">
        <v>0.35773869140929998</v>
      </c>
    </row>
    <row r="25" spans="1:7" x14ac:dyDescent="0.2">
      <c r="A25" s="29" t="s">
        <v>5</v>
      </c>
      <c r="B25" s="14">
        <v>137.19200000000001</v>
      </c>
      <c r="C25" s="15">
        <v>7.7323698830835603</v>
      </c>
      <c r="D25" s="14">
        <v>15803.704</v>
      </c>
      <c r="E25" s="15">
        <v>2.3913367615591898</v>
      </c>
      <c r="F25" s="14">
        <v>27179.585999999999</v>
      </c>
      <c r="G25" s="15">
        <v>0.30698226639655202</v>
      </c>
    </row>
    <row r="26" spans="1:7" x14ac:dyDescent="0.2">
      <c r="A26" s="29" t="s">
        <v>6</v>
      </c>
      <c r="B26" s="14">
        <v>58.14</v>
      </c>
      <c r="C26" s="15">
        <v>9.1637286033711707</v>
      </c>
      <c r="D26" s="14">
        <v>41272.315000000002</v>
      </c>
      <c r="E26" s="15">
        <v>2.68557058493084</v>
      </c>
      <c r="F26" s="14">
        <v>7750.5910000000003</v>
      </c>
      <c r="G26" s="15">
        <v>0.22824348710956399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18340.571</v>
      </c>
      <c r="E27" s="15">
        <v>2.3341786247549199</v>
      </c>
      <c r="F27" s="14">
        <v>9120.3639999999996</v>
      </c>
      <c r="G27" s="15">
        <v>0.28993042711891798</v>
      </c>
    </row>
    <row r="28" spans="1:7" x14ac:dyDescent="0.2">
      <c r="A28" s="29" t="s">
        <v>8</v>
      </c>
      <c r="B28" s="14">
        <v>323.92200000000003</v>
      </c>
      <c r="C28" s="15">
        <v>4.2635955260834404</v>
      </c>
      <c r="D28" s="14">
        <v>31162.785</v>
      </c>
      <c r="E28" s="15">
        <v>2.2244268725982002</v>
      </c>
      <c r="F28" s="14">
        <v>24063.485000000001</v>
      </c>
      <c r="G28" s="15">
        <v>0.355930476071941</v>
      </c>
    </row>
    <row r="29" spans="1:7" x14ac:dyDescent="0.2">
      <c r="A29" s="30" t="s">
        <v>9</v>
      </c>
      <c r="B29" s="18">
        <v>647.22900000000004</v>
      </c>
      <c r="C29" s="19">
        <v>5.1348962917298202</v>
      </c>
      <c r="D29" s="18">
        <v>19233.710999999999</v>
      </c>
      <c r="E29" s="19">
        <v>1.9036612308981899</v>
      </c>
      <c r="F29" s="18">
        <v>4557.6000000000004</v>
      </c>
      <c r="G29" s="19">
        <v>0.35742378708091999</v>
      </c>
    </row>
    <row r="30" spans="1:7" x14ac:dyDescent="0.2">
      <c r="A30" s="31" t="s">
        <v>10</v>
      </c>
      <c r="B30" s="34">
        <f>SUM(B21:B29)</f>
        <v>7751.7930000000006</v>
      </c>
      <c r="C30" s="35">
        <f>((B21*C21)+(B22*C22)+(B23*C23)+(B24*C24)+(B25*C25)+(B26*C26)+(B27*C27)+(B28*C28)+(B29*C29))/B30</f>
        <v>4.902768989187404</v>
      </c>
      <c r="D30" s="34">
        <f>SUM(D21:D29)</f>
        <v>241952.84400000001</v>
      </c>
      <c r="E30" s="35">
        <f>((D21*E21)+(D22*E22)+(D23*E23)+(D24*E24)+(D25*E25)+(D26*E26)+(D27*E27)+(D28*E28)+(D29*E29))/D30</f>
        <v>2.1941516233551699</v>
      </c>
      <c r="F30" s="34">
        <f>SUM(F21:F29)</f>
        <v>138449.18299999999</v>
      </c>
      <c r="G30" s="35">
        <f>((F21*G21)+(F22*G22)+(F23*G23)+(F24*G24)+(F25*G25)+(F26*G26)+(F27*G27)+(F28*G28)+(F29*G29))/F30</f>
        <v>0.25866407972230504</v>
      </c>
    </row>
    <row r="33" spans="1:7" ht="15" x14ac:dyDescent="0.2">
      <c r="A33" s="23" t="s">
        <v>55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511.61799999999999</v>
      </c>
      <c r="C38" s="15">
        <v>2.9594510455066101</v>
      </c>
      <c r="D38" s="14">
        <v>294.31299999999999</v>
      </c>
      <c r="E38" s="15">
        <v>2.3358602338326899</v>
      </c>
      <c r="F38" s="14">
        <v>0</v>
      </c>
      <c r="G38" s="16">
        <v>0</v>
      </c>
    </row>
    <row r="39" spans="1:7" x14ac:dyDescent="0.2">
      <c r="A39" s="29" t="s">
        <v>3</v>
      </c>
      <c r="B39" s="14">
        <v>350.90499999999997</v>
      </c>
      <c r="C39" s="15">
        <v>4.5506323335375702</v>
      </c>
      <c r="D39" s="14">
        <v>1262.4490000000001</v>
      </c>
      <c r="E39" s="15">
        <v>0.75281361385687695</v>
      </c>
      <c r="F39" s="14">
        <v>328.91199999999998</v>
      </c>
      <c r="G39" s="15">
        <v>0.170033887483582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146.745</v>
      </c>
      <c r="E41" s="15">
        <v>4.0137856485740597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2763.152</v>
      </c>
      <c r="E42" s="15">
        <v>1.3879453747025099</v>
      </c>
      <c r="F42" s="14">
        <v>0</v>
      </c>
      <c r="G42" s="16">
        <v>0</v>
      </c>
    </row>
    <row r="43" spans="1:7" x14ac:dyDescent="0.2">
      <c r="A43" s="29" t="s">
        <v>7</v>
      </c>
      <c r="B43" s="14">
        <v>28.940999999999999</v>
      </c>
      <c r="C43" s="15">
        <v>5.6440553539960598</v>
      </c>
      <c r="D43" s="14">
        <v>4762.3019999999997</v>
      </c>
      <c r="E43" s="15">
        <v>1.78764371747109</v>
      </c>
      <c r="F43" s="14">
        <v>596.25599999999997</v>
      </c>
      <c r="G43" s="15">
        <v>0.42180301246444502</v>
      </c>
    </row>
    <row r="44" spans="1:7" x14ac:dyDescent="0.2">
      <c r="A44" s="29" t="s">
        <v>8</v>
      </c>
      <c r="B44" s="14">
        <v>0</v>
      </c>
      <c r="C44" s="16">
        <v>0</v>
      </c>
      <c r="D44" s="14">
        <v>6888.991</v>
      </c>
      <c r="E44" s="15">
        <v>2.6953898106413599</v>
      </c>
      <c r="F44" s="14">
        <v>6488.8490000000002</v>
      </c>
      <c r="G44" s="15">
        <v>0.63422013488062401</v>
      </c>
    </row>
    <row r="45" spans="1:7" x14ac:dyDescent="0.2">
      <c r="A45" s="30" t="s">
        <v>9</v>
      </c>
      <c r="B45" s="18">
        <v>16.558</v>
      </c>
      <c r="C45" s="19">
        <v>4.6373384466722998</v>
      </c>
      <c r="D45" s="18">
        <v>13.773</v>
      </c>
      <c r="E45" s="20">
        <v>0.6</v>
      </c>
      <c r="F45" s="18">
        <v>0.6</v>
      </c>
      <c r="G45" s="19">
        <v>1.0999999999999999E-2</v>
      </c>
    </row>
    <row r="46" spans="1:7" x14ac:dyDescent="0.2">
      <c r="A46" s="31" t="s">
        <v>10</v>
      </c>
      <c r="B46" s="34">
        <f>SUM(B37:B45)</f>
        <v>908.02199999999993</v>
      </c>
      <c r="C46" s="35">
        <f>((B37*C37)+(B38*C38)+(B39*C39)+(B40*C40)+(B41*C41)+(B42*C42)+(B43*C43)+(B44*C44)+(B45*C45))/B46</f>
        <v>3.6905248110728621</v>
      </c>
      <c r="D46" s="34">
        <f>SUM(D37:D45)</f>
        <v>16131.724999999999</v>
      </c>
      <c r="E46" s="35">
        <f>((D37*E37)+(D38*E38)+(D39*E39)+(D40*E40)+(D41*E41)+(D42*E42)+(D43*E43)+(D44*E44)+(D45*E45))/D46</f>
        <v>2.0550839440915358</v>
      </c>
      <c r="F46" s="34">
        <f>SUM(F37:F45)</f>
        <v>7414.6170000000002</v>
      </c>
      <c r="G46" s="35">
        <f>((F37*G37)+(F38*G38)+(F39*G39)+(F40*G40)+(F41*G41)+(F42*G42)+(F43*G43)+(F44*G44)+(F45*G45))/F46</f>
        <v>0.59649662969779849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30:F30 C30 C46:D46 E46:F46 D14:F14 C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28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56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3304.9270000000001</v>
      </c>
      <c r="C12" s="12">
        <f t="shared" si="0"/>
        <v>5.1594239464290741</v>
      </c>
      <c r="D12" s="11">
        <f t="shared" si="0"/>
        <v>220835.60400000002</v>
      </c>
      <c r="E12" s="12">
        <f t="shared" si="0"/>
        <v>2.4940416034454294</v>
      </c>
      <c r="F12" s="11">
        <f t="shared" si="0"/>
        <v>162507.821</v>
      </c>
      <c r="G12" s="12">
        <f t="shared" si="0"/>
        <v>0.38269974712170934</v>
      </c>
    </row>
    <row r="13" spans="1:8" x14ac:dyDescent="0.2">
      <c r="A13" s="29" t="s">
        <v>35</v>
      </c>
      <c r="B13" s="14">
        <f t="shared" ref="B13:G13" si="1">B46</f>
        <v>653.92099999999994</v>
      </c>
      <c r="C13" s="15">
        <f t="shared" si="1"/>
        <v>4.1364245742222687</v>
      </c>
      <c r="D13" s="14">
        <f t="shared" si="1"/>
        <v>15221.201000000001</v>
      </c>
      <c r="E13" s="15">
        <f t="shared" si="1"/>
        <v>2.4199827634494824</v>
      </c>
      <c r="F13" s="14">
        <f t="shared" si="1"/>
        <v>7355.7520000000004</v>
      </c>
      <c r="G13" s="15">
        <f t="shared" si="1"/>
        <v>0.87536497695952775</v>
      </c>
    </row>
    <row r="14" spans="1:8" x14ac:dyDescent="0.2">
      <c r="A14" s="31" t="s">
        <v>10</v>
      </c>
      <c r="B14" s="34">
        <f>SUM(B12:B13)</f>
        <v>3958.848</v>
      </c>
      <c r="C14" s="35">
        <f>((B12*C12)+(B13*C13))/B14</f>
        <v>4.9904453010067575</v>
      </c>
      <c r="D14" s="34">
        <f>SUM(D12:D13)</f>
        <v>236056.80500000002</v>
      </c>
      <c r="E14" s="35">
        <f>((D12*E12)+(D13*E13))/D14</f>
        <v>2.4892662084323298</v>
      </c>
      <c r="F14" s="34">
        <f>SUM(F12:F13)</f>
        <v>169863.573</v>
      </c>
      <c r="G14" s="35">
        <f>((F12*G12)+(F13*G13))/F14</f>
        <v>0.40403406374832351</v>
      </c>
    </row>
    <row r="17" spans="1:7" ht="15" x14ac:dyDescent="0.2">
      <c r="A17" s="23" t="s">
        <v>57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1591.3130000000001</v>
      </c>
      <c r="C21" s="12">
        <v>4.7315203269249997</v>
      </c>
      <c r="D21" s="11">
        <v>18765.039000000001</v>
      </c>
      <c r="E21" s="12">
        <v>2.2911728852255502</v>
      </c>
      <c r="F21" s="11">
        <v>15651.907999999999</v>
      </c>
      <c r="G21" s="12">
        <v>0.244042513027805</v>
      </c>
    </row>
    <row r="22" spans="1:7" x14ac:dyDescent="0.2">
      <c r="A22" s="29" t="s">
        <v>2</v>
      </c>
      <c r="B22" s="14">
        <v>1546.3040000000001</v>
      </c>
      <c r="C22" s="15">
        <v>5.2504508401970096</v>
      </c>
      <c r="D22" s="14">
        <v>31517.677</v>
      </c>
      <c r="E22" s="15">
        <v>2.21645212399378</v>
      </c>
      <c r="F22" s="14">
        <v>22329.362000000001</v>
      </c>
      <c r="G22" s="15">
        <v>0.38709242467384403</v>
      </c>
    </row>
    <row r="23" spans="1:7" x14ac:dyDescent="0.2">
      <c r="A23" s="29" t="s">
        <v>3</v>
      </c>
      <c r="B23" s="14">
        <v>90.138999999999996</v>
      </c>
      <c r="C23" s="15">
        <v>7.2731644238342996</v>
      </c>
      <c r="D23" s="14">
        <v>43329.27</v>
      </c>
      <c r="E23" s="15">
        <v>2.4694873880404602</v>
      </c>
      <c r="F23" s="14">
        <v>33430.241999999998</v>
      </c>
      <c r="G23" s="15">
        <v>0.27479028605297001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13950.773999999999</v>
      </c>
      <c r="E24" s="15">
        <v>2.3501548387207798</v>
      </c>
      <c r="F24" s="17">
        <v>7857.3670000000002</v>
      </c>
      <c r="G24" s="37">
        <v>0.49322759876177402</v>
      </c>
    </row>
    <row r="25" spans="1:7" x14ac:dyDescent="0.2">
      <c r="A25" s="29" t="s">
        <v>5</v>
      </c>
      <c r="B25" s="14">
        <v>11.958</v>
      </c>
      <c r="C25" s="15">
        <v>13.343350894798499</v>
      </c>
      <c r="D25" s="14">
        <v>14571.967000000001</v>
      </c>
      <c r="E25" s="15">
        <v>2.7327897483572401</v>
      </c>
      <c r="F25" s="14">
        <v>31607.294999999998</v>
      </c>
      <c r="G25" s="15">
        <v>0.40936886582670201</v>
      </c>
    </row>
    <row r="26" spans="1:7" x14ac:dyDescent="0.2">
      <c r="A26" s="29" t="s">
        <v>6</v>
      </c>
      <c r="B26" s="14">
        <v>43.006</v>
      </c>
      <c r="C26" s="15">
        <v>9.6299462865646692</v>
      </c>
      <c r="D26" s="14">
        <v>36940.589999999997</v>
      </c>
      <c r="E26" s="15">
        <v>3.0204159117112099</v>
      </c>
      <c r="F26" s="14">
        <v>10010.704</v>
      </c>
      <c r="G26" s="15">
        <v>0.31505143943922398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16308.950999999999</v>
      </c>
      <c r="E27" s="15">
        <v>2.5489861097136202</v>
      </c>
      <c r="F27" s="14">
        <v>9992.8680000000004</v>
      </c>
      <c r="G27" s="15">
        <v>0.45417438146886402</v>
      </c>
    </row>
    <row r="28" spans="1:7" x14ac:dyDescent="0.2">
      <c r="A28" s="29" t="s">
        <v>8</v>
      </c>
      <c r="B28" s="14">
        <v>5.0060000000000002</v>
      </c>
      <c r="C28" s="15">
        <v>11.911314822213299</v>
      </c>
      <c r="D28" s="14">
        <v>27240.94</v>
      </c>
      <c r="E28" s="15">
        <v>2.3542188920059299</v>
      </c>
      <c r="F28" s="14">
        <v>25329.503000000001</v>
      </c>
      <c r="G28" s="15">
        <v>0.53008932413715304</v>
      </c>
    </row>
    <row r="29" spans="1:7" x14ac:dyDescent="0.2">
      <c r="A29" s="30" t="s">
        <v>9</v>
      </c>
      <c r="B29" s="18">
        <v>17.201000000000001</v>
      </c>
      <c r="C29" s="19">
        <v>6.6546999011685397</v>
      </c>
      <c r="D29" s="18">
        <v>18210.396000000001</v>
      </c>
      <c r="E29" s="19">
        <v>2.2533148318685701</v>
      </c>
      <c r="F29" s="18">
        <v>6298.5720000000001</v>
      </c>
      <c r="G29" s="19">
        <v>0.41411532042501098</v>
      </c>
    </row>
    <row r="30" spans="1:7" x14ac:dyDescent="0.2">
      <c r="A30" s="31" t="s">
        <v>10</v>
      </c>
      <c r="B30" s="34">
        <f>SUM(B21:B29)</f>
        <v>3304.9270000000001</v>
      </c>
      <c r="C30" s="35">
        <f>((B21*C21)+(B22*C22)+(B23*C23)+(B24*C24)+(B25*C25)+(B26*C26)+(B27*C27)+(B28*C28)+(B29*C29))/B30</f>
        <v>5.1594239464290741</v>
      </c>
      <c r="D30" s="34">
        <f>SUM(D21:D29)</f>
        <v>220835.60400000002</v>
      </c>
      <c r="E30" s="35">
        <f>((D21*E21)+(D22*E22)+(D23*E23)+(D24*E24)+(D25*E25)+(D26*E26)+(D27*E27)+(D28*E28)+(D29*E29))/D30</f>
        <v>2.4940416034454294</v>
      </c>
      <c r="F30" s="34">
        <f>SUM(F21:F29)</f>
        <v>162507.821</v>
      </c>
      <c r="G30" s="35">
        <f>((F21*G21)+(F22*G22)+(F23*G23)+(F24*G24)+(F25*G25)+(F26*G26)+(F27*G27)+(F28*G28)+(F29*G29))/F30</f>
        <v>0.38269974712170934</v>
      </c>
    </row>
    <row r="33" spans="1:7" ht="15" x14ac:dyDescent="0.2">
      <c r="A33" s="23" t="s">
        <v>55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510.14</v>
      </c>
      <c r="C38" s="15">
        <v>3.7722094268240101</v>
      </c>
      <c r="D38" s="14">
        <v>293.56099999999998</v>
      </c>
      <c r="E38" s="15">
        <v>2.8353251249314502</v>
      </c>
      <c r="F38" s="14">
        <v>0</v>
      </c>
      <c r="G38" s="16">
        <v>0</v>
      </c>
    </row>
    <row r="39" spans="1:7" x14ac:dyDescent="0.2">
      <c r="A39" s="29" t="s">
        <v>3</v>
      </c>
      <c r="B39" s="14">
        <v>98.933000000000007</v>
      </c>
      <c r="C39" s="15">
        <v>5.2850000000000001</v>
      </c>
      <c r="D39" s="14">
        <v>1257.777</v>
      </c>
      <c r="E39" s="15">
        <v>1.0842501627872001</v>
      </c>
      <c r="F39" s="14">
        <v>328.197</v>
      </c>
      <c r="G39" s="15">
        <v>0.25503412889209798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145.31299999999999</v>
      </c>
      <c r="E41" s="15">
        <v>4.7711078705965697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2750.2869999999998</v>
      </c>
      <c r="E42" s="15">
        <v>1.91680057899412</v>
      </c>
      <c r="F42" s="14">
        <v>0</v>
      </c>
      <c r="G42" s="16">
        <v>0</v>
      </c>
    </row>
    <row r="43" spans="1:7" x14ac:dyDescent="0.2">
      <c r="A43" s="29" t="s">
        <v>7</v>
      </c>
      <c r="B43" s="14">
        <v>28.462</v>
      </c>
      <c r="C43" s="15">
        <v>6.21212395474668</v>
      </c>
      <c r="D43" s="14">
        <v>4595.0550000000003</v>
      </c>
      <c r="E43" s="15">
        <v>2.2245178495143199</v>
      </c>
      <c r="F43" s="14">
        <v>594.41700000000003</v>
      </c>
      <c r="G43" s="15">
        <v>0.69692603845448597</v>
      </c>
    </row>
    <row r="44" spans="1:7" x14ac:dyDescent="0.2">
      <c r="A44" s="29" t="s">
        <v>8</v>
      </c>
      <c r="B44" s="14">
        <v>0</v>
      </c>
      <c r="C44" s="16">
        <v>0</v>
      </c>
      <c r="D44" s="14">
        <v>6165.4780000000001</v>
      </c>
      <c r="E44" s="15">
        <v>2.9911424846540702</v>
      </c>
      <c r="F44" s="14">
        <v>6432.54</v>
      </c>
      <c r="G44" s="15">
        <v>0.92358284892126596</v>
      </c>
    </row>
    <row r="45" spans="1:7" x14ac:dyDescent="0.2">
      <c r="A45" s="30" t="s">
        <v>9</v>
      </c>
      <c r="B45" s="18">
        <v>16.385999999999999</v>
      </c>
      <c r="C45" s="19">
        <v>4.9352862199438503</v>
      </c>
      <c r="D45" s="18">
        <v>13.73</v>
      </c>
      <c r="E45" s="19">
        <v>0.75</v>
      </c>
      <c r="F45" s="18">
        <v>0.59799999999999998</v>
      </c>
      <c r="G45" s="19">
        <v>0.03</v>
      </c>
    </row>
    <row r="46" spans="1:7" x14ac:dyDescent="0.2">
      <c r="A46" s="31" t="s">
        <v>10</v>
      </c>
      <c r="B46" s="34">
        <f>SUM(B37:B45)</f>
        <v>653.92099999999994</v>
      </c>
      <c r="C46" s="35">
        <f>((B37*C37)+(B38*C38)+(B39*C39)+(B40*C40)+(B41*C41)+(B42*C42)+(B43*C43)+(B44*C44)+(B45*C45))/B46</f>
        <v>4.1364245742222687</v>
      </c>
      <c r="D46" s="34">
        <f>SUM(D37:D45)</f>
        <v>15221.201000000001</v>
      </c>
      <c r="E46" s="35">
        <f>((D37*E37)+(D38*E38)+(D39*E39)+(D40*E40)+(D41*E41)+(D42*E42)+(D43*E43)+(D44*E44)+(D45*E45))/D46</f>
        <v>2.4199827634494824</v>
      </c>
      <c r="F46" s="34">
        <f>SUM(F37:F45)</f>
        <v>7355.7520000000004</v>
      </c>
      <c r="G46" s="35">
        <f>((F37*G37)+(F38*G38)+(F39*G39)+(F40*G40)+(F41*G41)+(F42*G42)+(F43*G43)+(F44*G44)+(F45*G45))/F46</f>
        <v>0.87536497695952775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E14 C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29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58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841</v>
      </c>
      <c r="C12" s="12">
        <f t="shared" si="0"/>
        <v>5.6756660047562422</v>
      </c>
      <c r="D12" s="11">
        <f t="shared" si="0"/>
        <v>201615.05399999997</v>
      </c>
      <c r="E12" s="12">
        <f t="shared" si="0"/>
        <v>2.8827858831364863</v>
      </c>
      <c r="F12" s="11">
        <f t="shared" si="0"/>
        <v>193260.09</v>
      </c>
      <c r="G12" s="12">
        <f t="shared" si="0"/>
        <v>0.50500691031448863</v>
      </c>
    </row>
    <row r="13" spans="1:8" x14ac:dyDescent="0.2">
      <c r="A13" s="29" t="s">
        <v>35</v>
      </c>
      <c r="B13" s="14">
        <f t="shared" ref="B13:G13" si="1">B46</f>
        <v>456.59399999999999</v>
      </c>
      <c r="C13" s="15">
        <f t="shared" si="1"/>
        <v>4.611618098354338</v>
      </c>
      <c r="D13" s="14">
        <f t="shared" si="1"/>
        <v>13818.05</v>
      </c>
      <c r="E13" s="15">
        <f t="shared" si="1"/>
        <v>2.7597544249007613</v>
      </c>
      <c r="F13" s="14">
        <f t="shared" si="1"/>
        <v>9772.9609999999993</v>
      </c>
      <c r="G13" s="15">
        <f t="shared" si="1"/>
        <v>1.0306419741161381</v>
      </c>
    </row>
    <row r="14" spans="1:8" x14ac:dyDescent="0.2">
      <c r="A14" s="31" t="s">
        <v>10</v>
      </c>
      <c r="B14" s="34">
        <f>SUM(B12:B13)</f>
        <v>1297.5940000000001</v>
      </c>
      <c r="C14" s="35">
        <f>((B12*C12)+(B13*C13))/B14</f>
        <v>5.3012515964161357</v>
      </c>
      <c r="D14" s="34">
        <f>SUM(D12:D13)</f>
        <v>215433.10399999996</v>
      </c>
      <c r="E14" s="35">
        <f>((D12*E12)+(D13*E13))/D14</f>
        <v>2.8748945479149772</v>
      </c>
      <c r="F14" s="34">
        <f>SUM(F12:F13)</f>
        <v>203033.05100000001</v>
      </c>
      <c r="G14" s="35">
        <f>((F12*G12)+(F13*G13))/F14</f>
        <v>0.53030826373189865</v>
      </c>
    </row>
    <row r="17" spans="1:7" ht="15" x14ac:dyDescent="0.2">
      <c r="A17" s="23" t="s">
        <v>59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676.01900000000001</v>
      </c>
      <c r="C21" s="12">
        <v>5.21177426374111</v>
      </c>
      <c r="D21" s="11">
        <v>18379.530999999999</v>
      </c>
      <c r="E21" s="12">
        <v>2.7907767982218901</v>
      </c>
      <c r="F21" s="11">
        <v>17587.708999999999</v>
      </c>
      <c r="G21" s="12">
        <v>0.37770158569259898</v>
      </c>
    </row>
    <row r="22" spans="1:7" x14ac:dyDescent="0.2">
      <c r="A22" s="29" t="s">
        <v>2</v>
      </c>
      <c r="B22" s="14">
        <v>90.128</v>
      </c>
      <c r="C22" s="15">
        <v>5.0339591248002797</v>
      </c>
      <c r="D22" s="14">
        <v>32615.638999999999</v>
      </c>
      <c r="E22" s="15">
        <v>2.7287245847000001</v>
      </c>
      <c r="F22" s="14">
        <v>26994.981</v>
      </c>
      <c r="G22" s="15">
        <v>0.31871325703100101</v>
      </c>
    </row>
    <row r="23" spans="1:7" x14ac:dyDescent="0.2">
      <c r="A23" s="29" t="s">
        <v>3</v>
      </c>
      <c r="B23" s="14">
        <v>11.657999999999999</v>
      </c>
      <c r="C23" s="15">
        <v>14.6559828443987</v>
      </c>
      <c r="D23" s="14">
        <v>38792.057999999997</v>
      </c>
      <c r="E23" s="15">
        <v>2.8904917546782398</v>
      </c>
      <c r="F23" s="14">
        <v>40424.396999999997</v>
      </c>
      <c r="G23" s="15">
        <v>0.38663530699047899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12208.329</v>
      </c>
      <c r="E24" s="15">
        <v>2.6428157733134499</v>
      </c>
      <c r="F24" s="17">
        <v>9707.2960000000003</v>
      </c>
      <c r="G24" s="37">
        <v>0.62375868243844601</v>
      </c>
    </row>
    <row r="25" spans="1:7" x14ac:dyDescent="0.2">
      <c r="A25" s="29" t="s">
        <v>5</v>
      </c>
      <c r="B25" s="14">
        <v>11.523</v>
      </c>
      <c r="C25" s="15">
        <v>11.1005039486245</v>
      </c>
      <c r="D25" s="14">
        <v>12511.835999999999</v>
      </c>
      <c r="E25" s="15">
        <v>3.0463712109078198</v>
      </c>
      <c r="F25" s="14">
        <v>37021.627</v>
      </c>
      <c r="G25" s="15">
        <v>0.56244858614668702</v>
      </c>
    </row>
    <row r="26" spans="1:7" x14ac:dyDescent="0.2">
      <c r="A26" s="29" t="s">
        <v>6</v>
      </c>
      <c r="B26" s="14">
        <v>30.396000000000001</v>
      </c>
      <c r="C26" s="15">
        <v>10.7431830833004</v>
      </c>
      <c r="D26" s="14">
        <v>30201.473999999998</v>
      </c>
      <c r="E26" s="15">
        <v>3.30579161444239</v>
      </c>
      <c r="F26" s="14">
        <v>10361.705</v>
      </c>
      <c r="G26" s="15">
        <v>0.53030532388250795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14717.228999999999</v>
      </c>
      <c r="E27" s="15">
        <v>3.00909417370621</v>
      </c>
      <c r="F27" s="14">
        <v>11776.821</v>
      </c>
      <c r="G27" s="15">
        <v>0.68389571345272204</v>
      </c>
    </row>
    <row r="28" spans="1:7" x14ac:dyDescent="0.2">
      <c r="A28" s="29" t="s">
        <v>8</v>
      </c>
      <c r="B28" s="14">
        <v>4.9660000000000002</v>
      </c>
      <c r="C28" s="15">
        <v>12.3848856222312</v>
      </c>
      <c r="D28" s="14">
        <v>25345.277999999998</v>
      </c>
      <c r="E28" s="15">
        <v>2.7853394977557602</v>
      </c>
      <c r="F28" s="14">
        <v>28496.245999999999</v>
      </c>
      <c r="G28" s="15">
        <v>0.76258357672796595</v>
      </c>
    </row>
    <row r="29" spans="1:7" x14ac:dyDescent="0.2">
      <c r="A29" s="30" t="s">
        <v>9</v>
      </c>
      <c r="B29" s="18">
        <v>16.309999999999999</v>
      </c>
      <c r="C29" s="19">
        <v>6.7107496014714902</v>
      </c>
      <c r="D29" s="18">
        <v>16843.68</v>
      </c>
      <c r="E29" s="19">
        <v>2.5939741305344199</v>
      </c>
      <c r="F29" s="18">
        <v>10889.308000000001</v>
      </c>
      <c r="G29" s="19">
        <v>0.41913517810314499</v>
      </c>
    </row>
    <row r="30" spans="1:7" x14ac:dyDescent="0.2">
      <c r="A30" s="31" t="s">
        <v>10</v>
      </c>
      <c r="B30" s="34">
        <f>SUM(B21:B29)</f>
        <v>841</v>
      </c>
      <c r="C30" s="35">
        <f>((B21*C21)+(B22*C22)+(B23*C23)+(B24*C24)+(B25*C25)+(B26*C26)+(B27*C27)+(B28*C28)+(B29*C29))/B30</f>
        <v>5.6756660047562422</v>
      </c>
      <c r="D30" s="34">
        <f>SUM(D21:D29)</f>
        <v>201615.05399999997</v>
      </c>
      <c r="E30" s="35">
        <f>((D21*E21)+(D22*E22)+(D23*E23)+(D24*E24)+(D25*E25)+(D26*E26)+(D27*E27)+(D28*E28)+(D29*E29))/D30</f>
        <v>2.8827858831364863</v>
      </c>
      <c r="F30" s="34">
        <f>SUM(F21:F29)</f>
        <v>193260.09</v>
      </c>
      <c r="G30" s="35">
        <f>((F21*G21)+(F22*G22)+(F23*G23)+(F24*G24)+(F25*G25)+(F26*G26)+(F27*G27)+(F28*G28)+(F29*G29))/F30</f>
        <v>0.50500691031448863</v>
      </c>
    </row>
    <row r="33" spans="1:7" ht="15" x14ac:dyDescent="0.2">
      <c r="A33" s="23" t="s">
        <v>60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401.23099999999999</v>
      </c>
      <c r="C38" s="15">
        <v>4.5649392245364897</v>
      </c>
      <c r="D38" s="14">
        <v>286.39100000000002</v>
      </c>
      <c r="E38" s="15">
        <v>3.2531768456411001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1250.982</v>
      </c>
      <c r="E39" s="15">
        <v>1.4266307764620101</v>
      </c>
      <c r="F39" s="14">
        <v>541.21799999999996</v>
      </c>
      <c r="G39" s="15">
        <v>0.27269473668651101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101.40300000000001</v>
      </c>
      <c r="E41" s="15">
        <v>5.2241816415687898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2721.2220000000002</v>
      </c>
      <c r="E42" s="15">
        <v>2.2452417428640499</v>
      </c>
      <c r="F42" s="14">
        <v>0</v>
      </c>
      <c r="G42" s="16">
        <v>0</v>
      </c>
    </row>
    <row r="43" spans="1:7" x14ac:dyDescent="0.2">
      <c r="A43" s="29" t="s">
        <v>7</v>
      </c>
      <c r="B43" s="14">
        <v>28.05</v>
      </c>
      <c r="C43" s="15">
        <v>6.9297591443850299</v>
      </c>
      <c r="D43" s="14">
        <v>4049.547</v>
      </c>
      <c r="E43" s="15">
        <v>2.7300080739895098</v>
      </c>
      <c r="F43" s="14">
        <v>2251.6480000000001</v>
      </c>
      <c r="G43" s="15">
        <v>0.37998856126712499</v>
      </c>
    </row>
    <row r="44" spans="1:7" x14ac:dyDescent="0.2">
      <c r="A44" s="29" t="s">
        <v>8</v>
      </c>
      <c r="B44" s="14">
        <v>0</v>
      </c>
      <c r="C44" s="16">
        <v>0</v>
      </c>
      <c r="D44" s="14">
        <v>5406.0559999999996</v>
      </c>
      <c r="E44" s="15">
        <v>3.27486572762102</v>
      </c>
      <c r="F44" s="14">
        <v>6979.4979999999996</v>
      </c>
      <c r="G44" s="15">
        <v>1.2994058045435399</v>
      </c>
    </row>
    <row r="45" spans="1:7" x14ac:dyDescent="0.2">
      <c r="A45" s="30" t="s">
        <v>9</v>
      </c>
      <c r="B45" s="18">
        <v>27.312999999999999</v>
      </c>
      <c r="C45" s="19">
        <v>2.9166433566433598</v>
      </c>
      <c r="D45" s="18">
        <v>2.4489999999999998</v>
      </c>
      <c r="E45" s="19">
        <v>7.8</v>
      </c>
      <c r="F45" s="18">
        <v>0.59699999999999998</v>
      </c>
      <c r="G45" s="19">
        <v>0.06</v>
      </c>
    </row>
    <row r="46" spans="1:7" x14ac:dyDescent="0.2">
      <c r="A46" s="31" t="s">
        <v>10</v>
      </c>
      <c r="B46" s="34">
        <f>SUM(B37:B45)</f>
        <v>456.59399999999999</v>
      </c>
      <c r="C46" s="35">
        <f>((B37*C37)+(B38*C38)+(B39*C39)+(B40*C40)+(B41*C41)+(B42*C42)+(B43*C43)+(B44*C44)+(B45*C45))/B46</f>
        <v>4.611618098354338</v>
      </c>
      <c r="D46" s="34">
        <f>SUM(D37:D45)</f>
        <v>13818.05</v>
      </c>
      <c r="E46" s="35">
        <f>((D37*E37)+(D38*E38)+(D39*E39)+(D40*E40)+(D41*E41)+(D42*E42)+(D43*E43)+(D44*E44)+(D45*E45))/D46</f>
        <v>2.7597544249007613</v>
      </c>
      <c r="F46" s="34">
        <f>SUM(F37:F45)</f>
        <v>9772.9609999999993</v>
      </c>
      <c r="G46" s="35">
        <f>((F37*G37)+(F38*G38)+(F39*G39)+(F40*G40)+(F41*G41)+(F42*G42)+(F43*G43)+(F44*G44)+(F45*G45))/F46</f>
        <v>1.0306419741161381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70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61</v>
      </c>
    </row>
    <row r="9" spans="1:8" x14ac:dyDescent="0.2">
      <c r="A9" s="1" t="s">
        <v>15</v>
      </c>
    </row>
    <row r="10" spans="1:8" x14ac:dyDescent="0.2">
      <c r="B10" s="38" t="s">
        <v>20</v>
      </c>
      <c r="C10" s="39"/>
      <c r="D10" s="38" t="s">
        <v>39</v>
      </c>
      <c r="E10" s="39"/>
      <c r="F10" s="38" t="s">
        <v>40</v>
      </c>
      <c r="G10" s="39"/>
    </row>
    <row r="11" spans="1:8" x14ac:dyDescent="0.2">
      <c r="A11" s="31" t="s">
        <v>30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34</v>
      </c>
      <c r="B12" s="11">
        <f t="shared" ref="B12:G12" si="0">B30</f>
        <v>82.083999999999989</v>
      </c>
      <c r="C12" s="12">
        <f t="shared" si="0"/>
        <v>8.3047390112567783</v>
      </c>
      <c r="D12" s="11">
        <f t="shared" si="0"/>
        <v>172829.07699999999</v>
      </c>
      <c r="E12" s="12">
        <f t="shared" si="0"/>
        <v>3.1945717749392371</v>
      </c>
      <c r="F12" s="11">
        <f t="shared" si="0"/>
        <v>242646.99900000001</v>
      </c>
      <c r="G12" s="12">
        <f t="shared" si="0"/>
        <v>0.62758896505041895</v>
      </c>
    </row>
    <row r="13" spans="1:8" x14ac:dyDescent="0.2">
      <c r="A13" s="29" t="s">
        <v>35</v>
      </c>
      <c r="B13" s="14">
        <f t="shared" ref="B13:G13" si="1">B46</f>
        <v>289.887</v>
      </c>
      <c r="C13" s="15">
        <f t="shared" si="1"/>
        <v>4.8967601513693308</v>
      </c>
      <c r="D13" s="14">
        <f t="shared" si="1"/>
        <v>12211.571</v>
      </c>
      <c r="E13" s="15">
        <f t="shared" si="1"/>
        <v>3.0156768515697112</v>
      </c>
      <c r="F13" s="14">
        <f t="shared" si="1"/>
        <v>13502.575000000001</v>
      </c>
      <c r="G13" s="15">
        <f t="shared" si="1"/>
        <v>1.0887586609220812</v>
      </c>
    </row>
    <row r="14" spans="1:8" x14ac:dyDescent="0.2">
      <c r="A14" s="31" t="s">
        <v>10</v>
      </c>
      <c r="B14" s="34">
        <f>SUM(B12:B13)</f>
        <v>371.971</v>
      </c>
      <c r="C14" s="35">
        <f>((B12*C12)+(B13*C13))/B14</f>
        <v>5.6488094690177517</v>
      </c>
      <c r="D14" s="34">
        <f>SUM(D12:D13)</f>
        <v>185040.64799999999</v>
      </c>
      <c r="E14" s="35">
        <f>((D12*E12)+(D13*E13))/D14</f>
        <v>3.1827657848398805</v>
      </c>
      <c r="F14" s="34">
        <f>SUM(F12:F13)</f>
        <v>256149.57400000002</v>
      </c>
      <c r="G14" s="35">
        <f>((F12*G12)+(F13*G13))/F14</f>
        <v>0.65189889580296545</v>
      </c>
    </row>
    <row r="17" spans="1:7" ht="15" x14ac:dyDescent="0.2">
      <c r="A17" s="23" t="s">
        <v>62</v>
      </c>
    </row>
    <row r="18" spans="1:7" x14ac:dyDescent="0.2">
      <c r="A18" s="1" t="s">
        <v>15</v>
      </c>
    </row>
    <row r="19" spans="1:7" x14ac:dyDescent="0.2">
      <c r="B19" s="38" t="s">
        <v>20</v>
      </c>
      <c r="C19" s="39"/>
      <c r="D19" s="38" t="s">
        <v>39</v>
      </c>
      <c r="E19" s="39"/>
      <c r="F19" s="38" t="s">
        <v>40</v>
      </c>
      <c r="G19" s="39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17037.330000000002</v>
      </c>
      <c r="E21" s="12">
        <v>3.2050798650962302</v>
      </c>
      <c r="F21" s="11">
        <v>16902.792000000001</v>
      </c>
      <c r="G21" s="12">
        <v>0.517438301731454</v>
      </c>
    </row>
    <row r="22" spans="1:7" x14ac:dyDescent="0.2">
      <c r="A22" s="29" t="s">
        <v>2</v>
      </c>
      <c r="B22" s="14">
        <v>23.158999999999999</v>
      </c>
      <c r="C22" s="15">
        <v>2.887</v>
      </c>
      <c r="D22" s="14">
        <v>28985.427</v>
      </c>
      <c r="E22" s="15">
        <v>3.05509404912338</v>
      </c>
      <c r="F22" s="14">
        <v>30570.993999999999</v>
      </c>
      <c r="G22" s="15">
        <v>0.42635535082699599</v>
      </c>
    </row>
    <row r="23" spans="1:7" x14ac:dyDescent="0.2">
      <c r="A23" s="29" t="s">
        <v>3</v>
      </c>
      <c r="B23" s="14">
        <v>11.146000000000001</v>
      </c>
      <c r="C23" s="15">
        <v>14.655802260900799</v>
      </c>
      <c r="D23" s="14">
        <v>32265.565999999999</v>
      </c>
      <c r="E23" s="15">
        <v>3.1955353728491902</v>
      </c>
      <c r="F23" s="14">
        <v>49009.822</v>
      </c>
      <c r="G23" s="15">
        <v>0.52918800819150102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10409.036</v>
      </c>
      <c r="E24" s="15">
        <v>2.9347411678660702</v>
      </c>
      <c r="F24" s="17">
        <v>15192.168</v>
      </c>
      <c r="G24" s="37">
        <v>0.627711849750477</v>
      </c>
    </row>
    <row r="25" spans="1:7" x14ac:dyDescent="0.2">
      <c r="A25" s="29" t="s">
        <v>5</v>
      </c>
      <c r="B25" s="14">
        <v>8.6020000000000003</v>
      </c>
      <c r="C25" s="15">
        <v>10.4433901418275</v>
      </c>
      <c r="D25" s="14">
        <v>11103.237999999999</v>
      </c>
      <c r="E25" s="15">
        <v>3.4811516127097302</v>
      </c>
      <c r="F25" s="14">
        <v>45862.411999999997</v>
      </c>
      <c r="G25" s="15">
        <v>0.72631025400495697</v>
      </c>
    </row>
    <row r="26" spans="1:7" x14ac:dyDescent="0.2">
      <c r="A26" s="29" t="s">
        <v>6</v>
      </c>
      <c r="B26" s="14">
        <v>18.530999999999999</v>
      </c>
      <c r="C26" s="15">
        <v>10.4248411310777</v>
      </c>
      <c r="D26" s="14">
        <v>21615.24</v>
      </c>
      <c r="E26" s="15">
        <v>3.3650550738737999</v>
      </c>
      <c r="F26" s="14">
        <v>12428.83</v>
      </c>
      <c r="G26" s="15">
        <v>0.73764103057166297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13015.853999999999</v>
      </c>
      <c r="E27" s="15">
        <v>3.48132949286309</v>
      </c>
      <c r="F27" s="14">
        <v>15866.566000000001</v>
      </c>
      <c r="G27" s="15">
        <v>0.78446633524859799</v>
      </c>
    </row>
    <row r="28" spans="1:7" x14ac:dyDescent="0.2">
      <c r="A28" s="29" t="s">
        <v>8</v>
      </c>
      <c r="B28" s="14">
        <v>4.3280000000000003</v>
      </c>
      <c r="C28" s="15">
        <v>13.712013863216299</v>
      </c>
      <c r="D28" s="14">
        <v>22580.583999999999</v>
      </c>
      <c r="E28" s="15">
        <v>3.1456334715257999</v>
      </c>
      <c r="F28" s="14">
        <v>37913.230000000003</v>
      </c>
      <c r="G28" s="15">
        <v>0.85827703524600796</v>
      </c>
    </row>
    <row r="29" spans="1:7" x14ac:dyDescent="0.2">
      <c r="A29" s="30" t="s">
        <v>9</v>
      </c>
      <c r="B29" s="18">
        <v>16.318000000000001</v>
      </c>
      <c r="C29" s="19">
        <v>6.6864948523103296</v>
      </c>
      <c r="D29" s="18">
        <v>15816.802</v>
      </c>
      <c r="E29" s="19">
        <v>3.0076151490042</v>
      </c>
      <c r="F29" s="18">
        <v>18900.185000000001</v>
      </c>
      <c r="G29" s="19">
        <v>0.40028230146953597</v>
      </c>
    </row>
    <row r="30" spans="1:7" x14ac:dyDescent="0.2">
      <c r="A30" s="31" t="s">
        <v>10</v>
      </c>
      <c r="B30" s="34">
        <f>SUM(B21:B29)</f>
        <v>82.083999999999989</v>
      </c>
      <c r="C30" s="35">
        <f>((B21*C21)+(B22*C22)+(B23*C23)+(B24*C24)+(B25*C25)+(B26*C26)+(B27*C27)+(B28*C28)+(B29*C29))/B30</f>
        <v>8.3047390112567783</v>
      </c>
      <c r="D30" s="34">
        <f>SUM(D21:D29)</f>
        <v>172829.07699999999</v>
      </c>
      <c r="E30" s="35">
        <f>((D21*E21)+(D22*E22)+(D23*E23)+(D24*E24)+(D25*E25)+(D26*E26)+(D27*E27)+(D28*E28)+(D29*E29))/D30</f>
        <v>3.1945717749392371</v>
      </c>
      <c r="F30" s="34">
        <f>SUM(F21:F29)</f>
        <v>242646.99900000001</v>
      </c>
      <c r="G30" s="35">
        <f>((F21*G21)+(F22*G22)+(F23*G23)+(F24*G24)+(F25*G25)+(F26*G26)+(F27*G27)+(F28*G28)+(F29*G29))/F30</f>
        <v>0.62758896505041895</v>
      </c>
    </row>
    <row r="33" spans="1:7" ht="15" x14ac:dyDescent="0.2">
      <c r="A33" s="23" t="s">
        <v>63</v>
      </c>
    </row>
    <row r="34" spans="1:7" x14ac:dyDescent="0.2">
      <c r="A34" s="1" t="s">
        <v>15</v>
      </c>
    </row>
    <row r="35" spans="1:7" x14ac:dyDescent="0.2">
      <c r="B35" s="38" t="s">
        <v>20</v>
      </c>
      <c r="C35" s="39"/>
      <c r="D35" s="38" t="s">
        <v>39</v>
      </c>
      <c r="E35" s="39"/>
      <c r="F35" s="38" t="s">
        <v>40</v>
      </c>
      <c r="G35" s="39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247.84800000000001</v>
      </c>
      <c r="C38" s="15">
        <v>4.7651946192827896</v>
      </c>
      <c r="D38" s="14">
        <v>284.64400000000001</v>
      </c>
      <c r="E38" s="15">
        <v>3.6874177463779301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1248.951</v>
      </c>
      <c r="E39" s="15">
        <v>1.6730471051306299</v>
      </c>
      <c r="F39" s="14">
        <v>540.50099999999998</v>
      </c>
      <c r="G39" s="15">
        <v>0.39222574056292198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172.43600000000001</v>
      </c>
      <c r="G40" s="15">
        <v>0.32300000000000001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2440.4079999999999</v>
      </c>
      <c r="E42" s="15">
        <v>2.6724370224159202</v>
      </c>
      <c r="F42" s="14">
        <v>1176.095</v>
      </c>
      <c r="G42" s="15">
        <v>0.26091369999872499</v>
      </c>
    </row>
    <row r="43" spans="1:7" x14ac:dyDescent="0.2">
      <c r="A43" s="29" t="s">
        <v>7</v>
      </c>
      <c r="B43" s="14">
        <v>27.591000000000001</v>
      </c>
      <c r="C43" s="15">
        <v>7.3144523214091599</v>
      </c>
      <c r="D43" s="14">
        <v>3569.4989999999998</v>
      </c>
      <c r="E43" s="15">
        <v>2.9857622820457399</v>
      </c>
      <c r="F43" s="14">
        <v>3274.8290000000002</v>
      </c>
      <c r="G43" s="15">
        <v>0.428734626143838</v>
      </c>
    </row>
    <row r="44" spans="1:7" x14ac:dyDescent="0.2">
      <c r="A44" s="29" t="s">
        <v>8</v>
      </c>
      <c r="B44" s="14">
        <v>0</v>
      </c>
      <c r="C44" s="16">
        <v>0</v>
      </c>
      <c r="D44" s="14">
        <v>4654.415</v>
      </c>
      <c r="E44" s="15">
        <v>3.5429623540230102</v>
      </c>
      <c r="F44" s="14">
        <v>8338.4539999999997</v>
      </c>
      <c r="G44" s="15">
        <v>1.52575433743473</v>
      </c>
    </row>
    <row r="45" spans="1:7" x14ac:dyDescent="0.2">
      <c r="A45" s="30" t="s">
        <v>9</v>
      </c>
      <c r="B45" s="18">
        <v>14.448</v>
      </c>
      <c r="C45" s="19">
        <v>2.53669019933555</v>
      </c>
      <c r="D45" s="18">
        <v>13.654</v>
      </c>
      <c r="E45" s="19">
        <v>1.25</v>
      </c>
      <c r="F45" s="18">
        <v>0.26</v>
      </c>
      <c r="G45" s="20">
        <v>0.1</v>
      </c>
    </row>
    <row r="46" spans="1:7" x14ac:dyDescent="0.2">
      <c r="A46" s="31" t="s">
        <v>10</v>
      </c>
      <c r="B46" s="34">
        <f>SUM(B37:B45)</f>
        <v>289.887</v>
      </c>
      <c r="C46" s="35">
        <f>((B37*C37)+(B38*C38)+(B39*C39)+(B40*C40)+(B41*C41)+(B42*C42)+(B43*C43)+(B44*C44)+(B45*C45))/B46</f>
        <v>4.8967601513693308</v>
      </c>
      <c r="D46" s="34">
        <f>SUM(D37:D45)</f>
        <v>12211.571</v>
      </c>
      <c r="E46" s="35">
        <f>((D37*E37)+(D38*E38)+(D39*E39)+(D40*E40)+(D41*E41)+(D42*E42)+(D43*E43)+(D44*E44)+(D45*E45))/D46</f>
        <v>3.0156768515697112</v>
      </c>
      <c r="F46" s="34">
        <f>SUM(F37:F45)</f>
        <v>13502.575000000001</v>
      </c>
      <c r="G46" s="35">
        <f>((F37*G37)+(F38*G38)+(F39*G39)+(F40*G40)+(F41*G41)+(F42*G42)+(F43*G43)+(F44*G44)+(F45*G45))/F46</f>
        <v>1.0887586609220812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30:F30 C30 C46:D46 E46:F46 D14:F14 C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 </vt:lpstr>
      <vt:lpstr>februar 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2012-01-17T09:35:55Z</dcterms:created>
  <dcterms:modified xsi:type="dcterms:W3CDTF">2016-06-30T04:52:24Z</dcterms:modified>
</cp:coreProperties>
</file>