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3.3  Formidling\Internett\Biomassestatistikk\01 BIO Publisering\02 BIO Tabeller Produksjonsområde\"/>
    </mc:Choice>
  </mc:AlternateContent>
  <xr:revisionPtr revIDLastSave="0" documentId="13_ncr:1_{5D99EAB4-E1FC-4325-9FF1-D1BE14B31588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2" l="1"/>
  <c r="M35" i="12" s="1"/>
  <c r="G13" i="12" s="1"/>
  <c r="J35" i="12"/>
  <c r="K35" i="12" s="1"/>
  <c r="E13" i="12" s="1"/>
  <c r="H35" i="12"/>
  <c r="I35" i="12" s="1"/>
  <c r="C13" i="12" s="1"/>
  <c r="F35" i="12"/>
  <c r="F12" i="12" s="1"/>
  <c r="D35" i="12"/>
  <c r="D12" i="12" s="1"/>
  <c r="B35" i="12"/>
  <c r="C35" i="12" s="1"/>
  <c r="C12" i="12" s="1"/>
  <c r="L35" i="11"/>
  <c r="F13" i="11" s="1"/>
  <c r="J35" i="11"/>
  <c r="K35" i="11" s="1"/>
  <c r="E13" i="11" s="1"/>
  <c r="H35" i="11"/>
  <c r="I35" i="11" s="1"/>
  <c r="C13" i="11" s="1"/>
  <c r="F35" i="11"/>
  <c r="G35" i="11" s="1"/>
  <c r="G12" i="11" s="1"/>
  <c r="D35" i="11"/>
  <c r="D12" i="11" s="1"/>
  <c r="B35" i="11"/>
  <c r="C35" i="11" s="1"/>
  <c r="C12" i="11" s="1"/>
  <c r="L35" i="10"/>
  <c r="F13" i="10" s="1"/>
  <c r="J35" i="10"/>
  <c r="D13" i="10" s="1"/>
  <c r="H35" i="10"/>
  <c r="B13" i="10" s="1"/>
  <c r="F35" i="10"/>
  <c r="G35" i="10" s="1"/>
  <c r="G12" i="10" s="1"/>
  <c r="D35" i="10"/>
  <c r="D12" i="10" s="1"/>
  <c r="B35" i="10"/>
  <c r="B12" i="10" s="1"/>
  <c r="L35" i="9"/>
  <c r="F13" i="9" s="1"/>
  <c r="J35" i="9"/>
  <c r="D13" i="9" s="1"/>
  <c r="H35" i="9"/>
  <c r="I35" i="9" s="1"/>
  <c r="C13" i="9" s="1"/>
  <c r="F35" i="9"/>
  <c r="F12" i="9" s="1"/>
  <c r="D35" i="9"/>
  <c r="D12" i="9" s="1"/>
  <c r="B35" i="9"/>
  <c r="B12" i="9" s="1"/>
  <c r="L35" i="8"/>
  <c r="M35" i="8" s="1"/>
  <c r="G13" i="8" s="1"/>
  <c r="J35" i="8"/>
  <c r="K35" i="8" s="1"/>
  <c r="E13" i="8" s="1"/>
  <c r="H35" i="8"/>
  <c r="I35" i="8" s="1"/>
  <c r="C13" i="8" s="1"/>
  <c r="F35" i="8"/>
  <c r="F12" i="8" s="1"/>
  <c r="D35" i="8"/>
  <c r="E35" i="8" s="1"/>
  <c r="E12" i="8" s="1"/>
  <c r="B35" i="8"/>
  <c r="C35" i="8" s="1"/>
  <c r="C12" i="8" s="1"/>
  <c r="L35" i="7"/>
  <c r="M35" i="7" s="1"/>
  <c r="G13" i="7" s="1"/>
  <c r="J35" i="7"/>
  <c r="K35" i="7" s="1"/>
  <c r="E13" i="7" s="1"/>
  <c r="H35" i="7"/>
  <c r="I35" i="7" s="1"/>
  <c r="C13" i="7" s="1"/>
  <c r="F35" i="7"/>
  <c r="G35" i="7" s="1"/>
  <c r="G12" i="7" s="1"/>
  <c r="D35" i="7"/>
  <c r="E35" i="7" s="1"/>
  <c r="E12" i="7" s="1"/>
  <c r="B35" i="7"/>
  <c r="C35" i="7" s="1"/>
  <c r="C12" i="7" s="1"/>
  <c r="L35" i="6"/>
  <c r="M35" i="6" s="1"/>
  <c r="G13" i="6" s="1"/>
  <c r="J35" i="6"/>
  <c r="D13" i="6" s="1"/>
  <c r="H35" i="6"/>
  <c r="I35" i="6" s="1"/>
  <c r="C13" i="6" s="1"/>
  <c r="F35" i="6"/>
  <c r="F12" i="6" s="1"/>
  <c r="D35" i="6"/>
  <c r="E35" i="6" s="1"/>
  <c r="E12" i="6" s="1"/>
  <c r="B35" i="6"/>
  <c r="B12" i="6" s="1"/>
  <c r="F13" i="12" l="1"/>
  <c r="B12" i="11"/>
  <c r="D14" i="12"/>
  <c r="E35" i="12"/>
  <c r="E12" i="12" s="1"/>
  <c r="B13" i="12"/>
  <c r="D13" i="12"/>
  <c r="B13" i="11"/>
  <c r="B12" i="12"/>
  <c r="F14" i="12"/>
  <c r="G35" i="12"/>
  <c r="G12" i="12" s="1"/>
  <c r="D13" i="11"/>
  <c r="D14" i="11" s="1"/>
  <c r="F12" i="11"/>
  <c r="F14" i="11" s="1"/>
  <c r="I35" i="10"/>
  <c r="C13" i="10" s="1"/>
  <c r="B12" i="7"/>
  <c r="D12" i="6"/>
  <c r="E35" i="11"/>
  <c r="E12" i="11" s="1"/>
  <c r="M35" i="11"/>
  <c r="G13" i="11" s="1"/>
  <c r="K35" i="10"/>
  <c r="E13" i="10" s="1"/>
  <c r="C35" i="10"/>
  <c r="C12" i="10" s="1"/>
  <c r="M35" i="10"/>
  <c r="G13" i="10" s="1"/>
  <c r="F12" i="10"/>
  <c r="F14" i="10" s="1"/>
  <c r="D14" i="10"/>
  <c r="B14" i="10"/>
  <c r="E35" i="10"/>
  <c r="E12" i="10" s="1"/>
  <c r="K35" i="9"/>
  <c r="E13" i="9" s="1"/>
  <c r="B13" i="9"/>
  <c r="B14" i="9" s="1"/>
  <c r="C35" i="9"/>
  <c r="C12" i="9" s="1"/>
  <c r="F12" i="7"/>
  <c r="B13" i="7"/>
  <c r="E35" i="9"/>
  <c r="E12" i="9" s="1"/>
  <c r="G35" i="9"/>
  <c r="G12" i="9" s="1"/>
  <c r="D14" i="9"/>
  <c r="M35" i="9"/>
  <c r="G13" i="9" s="1"/>
  <c r="F14" i="9"/>
  <c r="D12" i="8"/>
  <c r="B12" i="8"/>
  <c r="D13" i="8"/>
  <c r="G35" i="8"/>
  <c r="G12" i="8" s="1"/>
  <c r="F13" i="8"/>
  <c r="F14" i="8" s="1"/>
  <c r="B13" i="8"/>
  <c r="D13" i="7"/>
  <c r="D12" i="7"/>
  <c r="F13" i="7"/>
  <c r="F13" i="6"/>
  <c r="F14" i="6" s="1"/>
  <c r="B13" i="6"/>
  <c r="B14" i="6" s="1"/>
  <c r="C35" i="6"/>
  <c r="C12" i="6" s="1"/>
  <c r="G35" i="6"/>
  <c r="G12" i="6" s="1"/>
  <c r="K35" i="6"/>
  <c r="E13" i="6" s="1"/>
  <c r="D14" i="6"/>
  <c r="L35" i="5"/>
  <c r="M35" i="5" s="1"/>
  <c r="G13" i="5" s="1"/>
  <c r="J35" i="5"/>
  <c r="D13" i="5" s="1"/>
  <c r="H35" i="5"/>
  <c r="I35" i="5" s="1"/>
  <c r="C13" i="5" s="1"/>
  <c r="F35" i="5"/>
  <c r="F12" i="5" s="1"/>
  <c r="D35" i="5"/>
  <c r="E35" i="5" s="1"/>
  <c r="E12" i="5" s="1"/>
  <c r="B35" i="5"/>
  <c r="B12" i="5" s="1"/>
  <c r="E14" i="11" l="1"/>
  <c r="G14" i="10"/>
  <c r="E14" i="12"/>
  <c r="G14" i="12"/>
  <c r="B14" i="12"/>
  <c r="C14" i="12" s="1"/>
  <c r="B14" i="11"/>
  <c r="C14" i="11" s="1"/>
  <c r="C14" i="10"/>
  <c r="F14" i="7"/>
  <c r="G14" i="11"/>
  <c r="B14" i="7"/>
  <c r="C14" i="7" s="1"/>
  <c r="C14" i="9"/>
  <c r="E14" i="10"/>
  <c r="G14" i="9"/>
  <c r="D14" i="8"/>
  <c r="E14" i="8" s="1"/>
  <c r="G14" i="8"/>
  <c r="E14" i="9"/>
  <c r="B14" i="8"/>
  <c r="C14" i="8" s="1"/>
  <c r="D12" i="5"/>
  <c r="D14" i="5" s="1"/>
  <c r="B13" i="5"/>
  <c r="B14" i="5" s="1"/>
  <c r="D14" i="7"/>
  <c r="E14" i="7" s="1"/>
  <c r="G14" i="7"/>
  <c r="C14" i="6"/>
  <c r="G14" i="6"/>
  <c r="E14" i="6"/>
  <c r="F13" i="5"/>
  <c r="F14" i="5" s="1"/>
  <c r="C35" i="5"/>
  <c r="C12" i="5" s="1"/>
  <c r="G35" i="5"/>
  <c r="G12" i="5" s="1"/>
  <c r="K35" i="5"/>
  <c r="E13" i="5" s="1"/>
  <c r="L35" i="4"/>
  <c r="M35" i="4" s="1"/>
  <c r="G13" i="4" s="1"/>
  <c r="J35" i="4"/>
  <c r="D13" i="4" s="1"/>
  <c r="H35" i="4"/>
  <c r="I35" i="4" s="1"/>
  <c r="C13" i="4" s="1"/>
  <c r="F35" i="4"/>
  <c r="F12" i="4" s="1"/>
  <c r="D35" i="4"/>
  <c r="E35" i="4" s="1"/>
  <c r="E12" i="4" s="1"/>
  <c r="B35" i="4"/>
  <c r="B12" i="4" s="1"/>
  <c r="B13" i="4"/>
  <c r="C14" i="5" l="1"/>
  <c r="G14" i="5"/>
  <c r="D12" i="4"/>
  <c r="D14" i="4" s="1"/>
  <c r="F13" i="4"/>
  <c r="F14" i="4" s="1"/>
  <c r="E14" i="5"/>
  <c r="B14" i="4"/>
  <c r="C35" i="4"/>
  <c r="C12" i="4" s="1"/>
  <c r="C14" i="4" s="1"/>
  <c r="G35" i="4"/>
  <c r="G12" i="4" s="1"/>
  <c r="K35" i="4"/>
  <c r="E13" i="4" s="1"/>
  <c r="E14" i="4" s="1"/>
  <c r="L35" i="3"/>
  <c r="M35" i="3" s="1"/>
  <c r="G13" i="3" s="1"/>
  <c r="J35" i="3"/>
  <c r="D13" i="3" s="1"/>
  <c r="H35" i="3"/>
  <c r="I35" i="3" s="1"/>
  <c r="C13" i="3" s="1"/>
  <c r="F35" i="3"/>
  <c r="F12" i="3" s="1"/>
  <c r="D35" i="3"/>
  <c r="E35" i="3" s="1"/>
  <c r="E12" i="3" s="1"/>
  <c r="B35" i="3"/>
  <c r="B12" i="3" s="1"/>
  <c r="F13" i="3" l="1"/>
  <c r="F14" i="3" s="1"/>
  <c r="B13" i="3"/>
  <c r="B14" i="3" s="1"/>
  <c r="G14" i="4"/>
  <c r="D12" i="3"/>
  <c r="D14" i="3" s="1"/>
  <c r="C35" i="3"/>
  <c r="C12" i="3" s="1"/>
  <c r="G35" i="3"/>
  <c r="G12" i="3" s="1"/>
  <c r="K35" i="3"/>
  <c r="E13" i="3" s="1"/>
  <c r="L35" i="2"/>
  <c r="M35" i="2" s="1"/>
  <c r="G13" i="2" s="1"/>
  <c r="J35" i="2"/>
  <c r="D13" i="2" s="1"/>
  <c r="H35" i="2"/>
  <c r="I35" i="2" s="1"/>
  <c r="C13" i="2" s="1"/>
  <c r="F35" i="2"/>
  <c r="F12" i="2" s="1"/>
  <c r="D35" i="2"/>
  <c r="E35" i="2" s="1"/>
  <c r="E12" i="2" s="1"/>
  <c r="B35" i="2"/>
  <c r="B12" i="2" s="1"/>
  <c r="G14" i="3" l="1"/>
  <c r="B13" i="2"/>
  <c r="B14" i="2" s="1"/>
  <c r="E14" i="3"/>
  <c r="C14" i="3"/>
  <c r="F13" i="2"/>
  <c r="F14" i="2" s="1"/>
  <c r="D12" i="2"/>
  <c r="D14" i="2" s="1"/>
  <c r="C35" i="2"/>
  <c r="C12" i="2" s="1"/>
  <c r="G35" i="2"/>
  <c r="G12" i="2" s="1"/>
  <c r="K35" i="2"/>
  <c r="E13" i="2" s="1"/>
  <c r="L35" i="1"/>
  <c r="M35" i="1" s="1"/>
  <c r="G13" i="1" s="1"/>
  <c r="J35" i="1"/>
  <c r="D13" i="1" s="1"/>
  <c r="H35" i="1"/>
  <c r="I35" i="1" s="1"/>
  <c r="C13" i="1" s="1"/>
  <c r="F35" i="1"/>
  <c r="F12" i="1" s="1"/>
  <c r="D35" i="1"/>
  <c r="E35" i="1" s="1"/>
  <c r="E12" i="1" s="1"/>
  <c r="B35" i="1"/>
  <c r="B12" i="1" s="1"/>
  <c r="B13" i="1" l="1"/>
  <c r="B14" i="1" s="1"/>
  <c r="G14" i="2"/>
  <c r="F13" i="1"/>
  <c r="F14" i="1" s="1"/>
  <c r="C14" i="2"/>
  <c r="E14" i="2"/>
  <c r="D12" i="1"/>
  <c r="D14" i="1" s="1"/>
  <c r="C35" i="1"/>
  <c r="C12" i="1" s="1"/>
  <c r="G35" i="1"/>
  <c r="G12" i="1" s="1"/>
  <c r="K35" i="1"/>
  <c r="E13" i="1" s="1"/>
  <c r="C14" i="1" l="1"/>
  <c r="E14" i="1"/>
  <c r="G14" i="1"/>
</calcChain>
</file>

<file path=xl/sharedStrings.xml><?xml version="1.0" encoding="utf-8"?>
<sst xmlns="http://schemas.openxmlformats.org/spreadsheetml/2006/main" count="708" uniqueCount="67">
  <si>
    <t>Tall spesifisert på art, produksjonsområde og årsklasse</t>
  </si>
  <si>
    <t>Kilde: Fiskeridirektoratet, Biomasseregisteret</t>
  </si>
  <si>
    <t>Totalt laks og regnbueørret</t>
  </si>
  <si>
    <t>Tidligere utsett</t>
  </si>
  <si>
    <t>Fjorårets utsett</t>
  </si>
  <si>
    <t>Årets utsett</t>
  </si>
  <si>
    <t>Art</t>
  </si>
  <si>
    <t>Antall</t>
  </si>
  <si>
    <t xml:space="preserve"> Gj. Vekt</t>
  </si>
  <si>
    <t>Gj. Vekt</t>
  </si>
  <si>
    <t>Laks</t>
  </si>
  <si>
    <t>Regnbueørret</t>
  </si>
  <si>
    <t>Totalt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</si>
  <si>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</si>
  <si>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</si>
  <si>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</si>
  <si>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</si>
  <si>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</si>
  <si>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</si>
  <si>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</si>
  <si>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</si>
  <si>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</si>
  <si>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</si>
  <si>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</si>
  <si>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</si>
  <si>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</si>
  <si>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</si>
  <si>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</si>
  <si>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Forklaring:</t>
  </si>
  <si>
    <t>Beholdning av fisk = Innrapportert beholdning av levende fisk ved utgang av måneden</t>
  </si>
  <si>
    <t>Biomasse fremkommer ved å multiplisere antall med gjennomsnittsvekt.</t>
  </si>
  <si>
    <t>Beholdning (biomasse) ved månedslutt i 2022 (PRODUKSJONSOMRÅDE)</t>
  </si>
  <si>
    <t>Innrapportert beholdning av fisk pr. utgangen av januar 2022 fordelt på årsklasse og art. Antall i 1000 stk. Gjennomsnittlig vekt i kg.</t>
  </si>
  <si>
    <t>Innrapportert beholdning av fisk pr. utgangen av januar 2022 fordelt på årsklasse og produksjonsområde. Antall i 1000 stk. Gjennomsnittlig vekt i kg.</t>
  </si>
  <si>
    <t>Innrapportert beholdning av fisk pr. utgangen av februar 2022 fordelt på årsklasse og produksjonsområde. Antall i 1000 stk. Gjennomsnittlig vekt i kg.</t>
  </si>
  <si>
    <t>Innrapportert beholdning av fisk pr. utgangen av mars 2022 fordelt på årsklasse og art. Antall i 1000 stk. Gjennomsnittlig vekt i kg.</t>
  </si>
  <si>
    <t>Innrapportert beholdning av fisk pr. utgangen av mars 2022 fordelt på årsklasse og produksjonsområde. Antall i 1000 stk. Gjennomsnittlig vekt i kg.</t>
  </si>
  <si>
    <t>Innrapportert beholdning av fisk pr. utgangen av februar 2022 fordelt på årsklasse og art. Antall i 1000 stk. Gjennomsnittlig vekt i kg.</t>
  </si>
  <si>
    <t>Innrapportert beholdning av fisk pr. utgangen av april 2022 fordelt på årsklasse og art. Antall i 1000 stk. Gjennomsnittlig vekt i kg.</t>
  </si>
  <si>
    <t>Innrapportert beholdning av fisk pr. utgangen av april 2022 fordelt på årsklasse og produksjonsområde. Antall i 1000 stk. Gjennomsnittlig vekt i kg.</t>
  </si>
  <si>
    <t>Innrapportert beholdning av fisk pr. utgangen av mai 2022 fordelt på årsklasse og art. Antall i 1000 stk. Gjennomsnittlig vekt i kg.</t>
  </si>
  <si>
    <t>Innrapportert beholdning av fisk pr. utgangen av mai 2022 fordelt på årsklasse og produksjonsområde. Antall i 1000 stk. Gjennomsnittlig vekt i kg.</t>
  </si>
  <si>
    <t>Innrapportert beholdning av fisk pr. utgangen av juni 2022 fordelt på årsklasse og art. Antall i 1000 stk. Gjennomsnittlig vekt i kg.</t>
  </si>
  <si>
    <t>Innrapportert beholdning av fisk pr. utgangen av juni 2022 fordelt på årsklasse og produksjonsområde. Antall i 1000 stk. Gjennomsnittlig vekt i kg.</t>
  </si>
  <si>
    <t>Innrapporterte data pr. 18.08.2022</t>
  </si>
  <si>
    <t>Innrapportert beholdning av fisk pr. utgangen av juli 2022 fordelt på årsklasse og art. Antall i 1000 stk. Gjennomsnittlig vekt i kg.</t>
  </si>
  <si>
    <t>Innrapportert beholdning av fisk pr. utgangen av juli 2022 fordelt på årsklasse og produksjonsområde. Antall i 1000 stk. Gjennomsnittlig vekt i kg.</t>
  </si>
  <si>
    <t>Innrapporterte data pr. 22.09.2022</t>
  </si>
  <si>
    <t>Innrapportert beholdning av fisk pr. utgangen av august 2022 fordelt på årsklasse og art. Antall i 1000 stk. Gjennomsnittlig vekt i kg.</t>
  </si>
  <si>
    <t>Innrapportert beholdning av fisk pr. utgangen av august 2022 fordelt på årsklasse og produksjonsområde. Antall i 1000 stk. Gjennomsnittlig vekt i kg.</t>
  </si>
  <si>
    <t>Innrapporterte data pr. 20.10.2022</t>
  </si>
  <si>
    <t>Innrapportert beholdning av fisk pr. utgangen av september 2022 fordelt på årsklasse og art. Antall i 1000 stk. Gjennomsnittlig vekt i kg.</t>
  </si>
  <si>
    <t>Innrapportert beholdning av fisk pr. utgangen av september 2022 fordelt på årsklasse og produksjonsområde. Antall i 1000 stk. Gjennomsnittlig vekt i kg.</t>
  </si>
  <si>
    <t>Innrapporterte data pr. 24.11.2022</t>
  </si>
  <si>
    <t>Innrapportert beholdning av fisk pr. utgangen av oktober 2022 fordelt på årsklasse og art. Antall i 1000 stk. Gjennomsnittlig vekt i kg.</t>
  </si>
  <si>
    <t>Innrapportert beholdning av fisk pr. utgangen av oktober 2022 fordelt på årsklasse og produksjonsområde. Antall i 1000 stk. Gjennomsnittlig vekt i kg.</t>
  </si>
  <si>
    <t>Innrapporterte data pr. 20.12.2022</t>
  </si>
  <si>
    <t>Innrapportert beholdning av fisk pr. utgangen av november 2022 fordelt på årsklasse og art. Antall i 1000 stk. Gjennomsnittlig vekt i kg.</t>
  </si>
  <si>
    <t>Innrapportert beholdning av fisk pr. utgangen av november 2022 fordelt på årsklasse og produksjonsområde. Antall i 1000 stk. Gjennomsnittlig vekt i kg.</t>
  </si>
  <si>
    <t>Innrapporterte data pr. 19.01.2023</t>
  </si>
  <si>
    <t>Innrapportert beholdning av fisk pr. utgangen av desember 2022 fordelt på årsklasse og art. Antall i 1000 stk. Gjennomsnittlig vekt i kg.</t>
  </si>
  <si>
    <t>Innrapportert beholdning av fisk pr. utgangen av desember 2022 fordelt på årsklasse og produksjonsområde. Antall i 1000 stk. Gjennomsnittlig vekt i kg.</t>
  </si>
  <si>
    <t>Innrapporterte data pr. 23.02.2023</t>
  </si>
  <si>
    <t>Innrapporterte data pr. 23.03.2023</t>
  </si>
  <si>
    <t>Innrapporterte data pr. 20.04.2023</t>
  </si>
  <si>
    <t>Innrapporterte data pr. 23.05.2023</t>
  </si>
  <si>
    <t>Innrapporterte data pr. 29.06.2023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</si>
</sst>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4]mmmm\ yyyy;@"/>
    <numFmt numFmtId="165" formatCode="0.000"/>
    <numFmt numFmtId="166" formatCode="#,##0.000"/>
  </numFmts>
  <fonts count="13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9"/>
      <color theme="3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2" borderId="4" xfId="0" applyFont="1" applyFill="1" applyBorder="1"/>
    <xf numFmtId="0" fontId="10" fillId="2" borderId="5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7" fillId="0" borderId="7" xfId="0" applyFont="1" applyFill="1" applyBorder="1"/>
    <xf numFmtId="3" fontId="7" fillId="0" borderId="8" xfId="0" applyNumberFormat="1" applyFont="1" applyBorder="1"/>
    <xf numFmtId="165" fontId="7" fillId="0" borderId="9" xfId="0" applyNumberFormat="1" applyFont="1" applyBorder="1"/>
    <xf numFmtId="0" fontId="7" fillId="0" borderId="10" xfId="0" applyFont="1" applyFill="1" applyBorder="1"/>
    <xf numFmtId="3" fontId="7" fillId="0" borderId="11" xfId="0" applyNumberFormat="1" applyFont="1" applyBorder="1"/>
    <xf numFmtId="165" fontId="7" fillId="0" borderId="12" xfId="0" applyNumberFormat="1" applyFont="1" applyBorder="1"/>
    <xf numFmtId="1" fontId="7" fillId="0" borderId="12" xfId="0" applyNumberFormat="1" applyFont="1" applyBorder="1"/>
    <xf numFmtId="3" fontId="10" fillId="2" borderId="5" xfId="0" applyNumberFormat="1" applyFont="1" applyFill="1" applyBorder="1"/>
    <xf numFmtId="165" fontId="10" fillId="2" borderId="6" xfId="0" applyNumberFormat="1" applyFont="1" applyFill="1" applyBorder="1"/>
    <xf numFmtId="1" fontId="7" fillId="0" borderId="9" xfId="0" applyNumberFormat="1" applyFont="1" applyBorder="1"/>
    <xf numFmtId="3" fontId="7" fillId="0" borderId="11" xfId="0" applyNumberFormat="1" applyFont="1" applyBorder="1" applyAlignment="1">
      <alignment horizontal="right"/>
    </xf>
    <xf numFmtId="166" fontId="10" fillId="2" borderId="6" xfId="0" applyNumberFormat="1" applyFont="1" applyFill="1" applyBorder="1"/>
    <xf numFmtId="0" fontId="11" fillId="0" borderId="0" xfId="0" applyFont="1"/>
    <xf numFmtId="0" fontId="12" fillId="0" borderId="0" xfId="0" applyFont="1"/>
    <xf numFmtId="165" fontId="7" fillId="0" borderId="12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44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32</v>
      </c>
    </row>
    <row r="9" spans="1:7" x14ac:dyDescent="0.2">
      <c r="B9" s="38" t="s">
        <v>2</v>
      </c>
      <c r="C9" s="39"/>
      <c r="D9" s="39"/>
      <c r="E9" s="39"/>
      <c r="F9" s="39"/>
      <c r="G9" s="40"/>
    </row>
    <row r="10" spans="1:7" x14ac:dyDescent="0.2">
      <c r="B10" s="36" t="s">
        <v>3</v>
      </c>
      <c r="C10" s="37"/>
      <c r="D10" s="36" t="s">
        <v>4</v>
      </c>
      <c r="E10" s="37"/>
      <c r="F10" s="36" t="s">
        <v>5</v>
      </c>
      <c r="G10" s="37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59469.000000000007</v>
      </c>
      <c r="C12" s="23">
        <f t="shared" si="0"/>
        <v>4.5046340849854536</v>
      </c>
      <c r="D12" s="22">
        <f t="shared" si="0"/>
        <v>349100.49999999994</v>
      </c>
      <c r="E12" s="23">
        <f t="shared" si="0"/>
        <v>1.6308552683253106</v>
      </c>
      <c r="F12" s="22">
        <f t="shared" si="0"/>
        <v>17176.3</v>
      </c>
      <c r="G12" s="23">
        <f t="shared" si="0"/>
        <v>0.26922969440449923</v>
      </c>
    </row>
    <row r="13" spans="1:7" x14ac:dyDescent="0.2">
      <c r="A13" s="24" t="s">
        <v>11</v>
      </c>
      <c r="B13" s="25">
        <f t="shared" ref="B13:G13" si="1">H35</f>
        <v>919.4</v>
      </c>
      <c r="C13" s="26">
        <f t="shared" si="1"/>
        <v>4.1695979986948011</v>
      </c>
      <c r="D13" s="25">
        <f t="shared" si="1"/>
        <v>15934.699999999999</v>
      </c>
      <c r="E13" s="26">
        <f t="shared" si="1"/>
        <v>1.9862307103365613</v>
      </c>
      <c r="F13" s="25">
        <f t="shared" si="1"/>
        <v>393.8</v>
      </c>
      <c r="G13" s="26">
        <f t="shared" si="1"/>
        <v>0.26800000000000002</v>
      </c>
    </row>
    <row r="14" spans="1:7" s="17" customFormat="1" x14ac:dyDescent="0.2">
      <c r="A14" s="18" t="s">
        <v>12</v>
      </c>
      <c r="B14" s="28">
        <f>SUM(B12:B13)</f>
        <v>60388.400000000009</v>
      </c>
      <c r="C14" s="29">
        <f>((B12*C12)+(B13*C13))/B14</f>
        <v>4.4995332348596744</v>
      </c>
      <c r="D14" s="28">
        <f>SUM(D12:D13)</f>
        <v>365035.19999999995</v>
      </c>
      <c r="E14" s="29">
        <f>((D12*E12)+(D13*E13))/D14</f>
        <v>1.6463682957150434</v>
      </c>
      <c r="F14" s="28">
        <f>SUM(F12:F13)</f>
        <v>17570.099999999999</v>
      </c>
      <c r="G14" s="29">
        <f>((F12*G12)+(F13*G13))/F14</f>
        <v>0.26920213316941854</v>
      </c>
    </row>
    <row r="17" spans="1:13" s="17" customFormat="1" ht="15.75" x14ac:dyDescent="0.25">
      <c r="A17" s="16" t="s">
        <v>33</v>
      </c>
    </row>
    <row r="18" spans="1:13" x14ac:dyDescent="0.2">
      <c r="B18" s="38" t="s">
        <v>10</v>
      </c>
      <c r="C18" s="39"/>
      <c r="D18" s="39"/>
      <c r="E18" s="39"/>
      <c r="F18" s="39"/>
      <c r="G18" s="40"/>
      <c r="H18" s="38" t="s">
        <v>11</v>
      </c>
      <c r="I18" s="39"/>
      <c r="J18" s="39"/>
      <c r="K18" s="39"/>
      <c r="L18" s="39"/>
      <c r="M18" s="40"/>
    </row>
    <row r="19" spans="1:13" x14ac:dyDescent="0.2">
      <c r="B19" s="36" t="s">
        <v>3</v>
      </c>
      <c r="C19" s="37"/>
      <c r="D19" s="36" t="s">
        <v>4</v>
      </c>
      <c r="E19" s="37"/>
      <c r="F19" s="36" t="s">
        <v>5</v>
      </c>
      <c r="G19" s="37"/>
      <c r="H19" s="36" t="s">
        <v>3</v>
      </c>
      <c r="I19" s="37"/>
      <c r="J19" s="36" t="s">
        <v>4</v>
      </c>
      <c r="K19" s="37"/>
      <c r="L19" s="36" t="s">
        <v>5</v>
      </c>
      <c r="M19" s="37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0</v>
      </c>
      <c r="C21" s="30">
        <v>0</v>
      </c>
      <c r="D21" s="22">
        <v>6871.6</v>
      </c>
      <c r="E21" s="23">
        <v>0.91500000000000004</v>
      </c>
      <c r="F21" s="22">
        <v>0</v>
      </c>
      <c r="G21" s="30">
        <v>0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4345.8</v>
      </c>
      <c r="C22" s="26">
        <v>4.3090000000000002</v>
      </c>
      <c r="D22" s="25">
        <v>18131.599999999999</v>
      </c>
      <c r="E22" s="26">
        <v>1.556</v>
      </c>
      <c r="F22" s="25">
        <v>0</v>
      </c>
      <c r="G22" s="27">
        <v>0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2813.9</v>
      </c>
      <c r="C23" s="26">
        <v>4.9279999999999999</v>
      </c>
      <c r="D23" s="25">
        <v>40940.300000000003</v>
      </c>
      <c r="E23" s="26">
        <v>2.2170000000000001</v>
      </c>
      <c r="F23" s="25">
        <v>2120.6999999999998</v>
      </c>
      <c r="G23" s="26">
        <v>0.40200000000000002</v>
      </c>
      <c r="H23" s="25">
        <v>0</v>
      </c>
      <c r="I23" s="27">
        <v>0</v>
      </c>
      <c r="J23" s="25">
        <v>2446.1999999999998</v>
      </c>
      <c r="K23" s="26">
        <v>3.5640000000000001</v>
      </c>
      <c r="L23" s="25">
        <v>0</v>
      </c>
      <c r="M23" s="27">
        <v>0</v>
      </c>
    </row>
    <row r="24" spans="1:13" x14ac:dyDescent="0.2">
      <c r="A24" s="24" t="s">
        <v>17</v>
      </c>
      <c r="B24" s="25">
        <v>1895.1</v>
      </c>
      <c r="C24" s="26">
        <v>4.5330000000000004</v>
      </c>
      <c r="D24" s="25">
        <v>28809.5</v>
      </c>
      <c r="E24" s="26">
        <v>1.7270000000000001</v>
      </c>
      <c r="F24" s="31">
        <v>3028.8</v>
      </c>
      <c r="G24" s="35">
        <v>0.22900000000000001</v>
      </c>
      <c r="H24" s="25">
        <v>610.79999999999995</v>
      </c>
      <c r="I24" s="26">
        <v>3.718</v>
      </c>
      <c r="J24" s="25">
        <v>10761.1</v>
      </c>
      <c r="K24" s="26">
        <v>1.6719999999999999</v>
      </c>
      <c r="L24" s="25">
        <v>393.8</v>
      </c>
      <c r="M24" s="26">
        <v>0.26800000000000002</v>
      </c>
    </row>
    <row r="25" spans="1:13" x14ac:dyDescent="0.2">
      <c r="A25" s="24" t="s">
        <v>18</v>
      </c>
      <c r="B25" s="25">
        <v>609.79999999999995</v>
      </c>
      <c r="C25" s="26">
        <v>5.2320000000000002</v>
      </c>
      <c r="D25" s="25">
        <v>13278</v>
      </c>
      <c r="E25" s="26">
        <v>2.0960000000000001</v>
      </c>
      <c r="F25" s="25">
        <v>341.4</v>
      </c>
      <c r="G25" s="26">
        <v>0.45800000000000002</v>
      </c>
      <c r="H25" s="25">
        <v>144.6</v>
      </c>
      <c r="I25" s="26">
        <v>5.09</v>
      </c>
      <c r="J25" s="25">
        <v>2380.3000000000002</v>
      </c>
      <c r="K25" s="26">
        <v>1.554</v>
      </c>
      <c r="L25" s="25">
        <v>0</v>
      </c>
      <c r="M25" s="27">
        <v>0</v>
      </c>
    </row>
    <row r="26" spans="1:13" x14ac:dyDescent="0.2">
      <c r="A26" s="24" t="s">
        <v>19</v>
      </c>
      <c r="B26" s="25">
        <v>7086.4</v>
      </c>
      <c r="C26" s="26">
        <v>5.0730000000000004</v>
      </c>
      <c r="D26" s="25">
        <v>61207.9</v>
      </c>
      <c r="E26" s="26">
        <v>1.8620000000000001</v>
      </c>
      <c r="F26" s="25">
        <v>9532.6</v>
      </c>
      <c r="G26" s="26">
        <v>0.221</v>
      </c>
      <c r="H26" s="25">
        <v>0</v>
      </c>
      <c r="I26" s="27">
        <v>0</v>
      </c>
      <c r="J26" s="25">
        <v>0</v>
      </c>
      <c r="K26" s="27">
        <v>0</v>
      </c>
      <c r="L26" s="25">
        <v>0</v>
      </c>
      <c r="M26" s="27">
        <v>0</v>
      </c>
    </row>
    <row r="27" spans="1:13" x14ac:dyDescent="0.2">
      <c r="A27" s="24" t="s">
        <v>20</v>
      </c>
      <c r="B27" s="25">
        <v>4236.2</v>
      </c>
      <c r="C27" s="26">
        <v>4.8739999999999997</v>
      </c>
      <c r="D27" s="25">
        <v>24431.9</v>
      </c>
      <c r="E27" s="26">
        <v>1.607</v>
      </c>
      <c r="F27" s="25">
        <v>1551.3</v>
      </c>
      <c r="G27" s="26">
        <v>0.28399999999999997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5565.1</v>
      </c>
      <c r="C28" s="26">
        <v>5.1139999999999999</v>
      </c>
      <c r="D28" s="25">
        <v>37610.400000000001</v>
      </c>
      <c r="E28" s="26">
        <v>1.6890000000000001</v>
      </c>
      <c r="F28" s="25">
        <v>51.1</v>
      </c>
      <c r="G28" s="26">
        <v>0.39400000000000002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9207.7999999999993</v>
      </c>
      <c r="C29" s="26">
        <v>4.1559999999999997</v>
      </c>
      <c r="D29" s="25">
        <v>33856.5</v>
      </c>
      <c r="E29" s="26">
        <v>1.2649999999999999</v>
      </c>
      <c r="F29" s="25">
        <v>456.2</v>
      </c>
      <c r="G29" s="26">
        <v>0.34300000000000003</v>
      </c>
      <c r="H29" s="25">
        <v>0</v>
      </c>
      <c r="I29" s="27">
        <v>0</v>
      </c>
      <c r="J29" s="25">
        <v>0</v>
      </c>
      <c r="K29" s="27">
        <v>0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8571.9</v>
      </c>
      <c r="C30" s="26">
        <v>4.851</v>
      </c>
      <c r="D30" s="25">
        <v>29513.5</v>
      </c>
      <c r="E30" s="26">
        <v>1.208</v>
      </c>
      <c r="F30" s="25">
        <v>0</v>
      </c>
      <c r="G30" s="27">
        <v>0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2091</v>
      </c>
      <c r="C31" s="26">
        <v>4.726</v>
      </c>
      <c r="D31" s="25">
        <v>20742</v>
      </c>
      <c r="E31" s="26">
        <v>1.462</v>
      </c>
      <c r="F31" s="25">
        <v>0</v>
      </c>
      <c r="G31" s="27">
        <v>0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11867</v>
      </c>
      <c r="C32" s="26">
        <v>3.496</v>
      </c>
      <c r="D32" s="25">
        <v>25200</v>
      </c>
      <c r="E32" s="26">
        <v>1.129</v>
      </c>
      <c r="F32" s="25">
        <v>0</v>
      </c>
      <c r="G32" s="27">
        <v>0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0</v>
      </c>
      <c r="C33" s="27">
        <v>0</v>
      </c>
      <c r="D33" s="25">
        <v>2931.8</v>
      </c>
      <c r="E33" s="26">
        <v>0.97899999999999998</v>
      </c>
      <c r="F33" s="25">
        <v>0</v>
      </c>
      <c r="G33" s="27">
        <v>0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1179</v>
      </c>
      <c r="C34" s="26">
        <v>6.1379999999999999</v>
      </c>
      <c r="D34" s="25">
        <v>5575.5</v>
      </c>
      <c r="E34" s="26">
        <v>1.722</v>
      </c>
      <c r="F34" s="25">
        <v>94.2</v>
      </c>
      <c r="G34" s="26">
        <v>2.1019999999999999</v>
      </c>
      <c r="H34" s="25">
        <v>164</v>
      </c>
      <c r="I34" s="26">
        <v>5.04</v>
      </c>
      <c r="J34" s="25">
        <v>347.1</v>
      </c>
      <c r="K34" s="26">
        <v>3.573</v>
      </c>
      <c r="L34" s="25">
        <v>0</v>
      </c>
      <c r="M34" s="27">
        <v>0</v>
      </c>
    </row>
    <row r="35" spans="1:13" s="17" customFormat="1" x14ac:dyDescent="0.2">
      <c r="A35" s="18" t="s">
        <v>12</v>
      </c>
      <c r="B35" s="28">
        <f>SUM(B21:B34)</f>
        <v>59469.000000000007</v>
      </c>
      <c r="C35" s="32">
        <f>((B21*C21)+(B22*C22)+(B23*C23)+(B24*C24)+(B25*C25)+(B26*C26)+(B27*C27)+(B28*C28)+(B29*C29)+(B30*C30)+(B31*C31)+(B32*C32)+(B33*C33)+(B34*C34))/B35</f>
        <v>4.5046340849854536</v>
      </c>
      <c r="D35" s="28">
        <f>SUM(D21:D34)</f>
        <v>349100.49999999994</v>
      </c>
      <c r="E35" s="32">
        <f>((D21*E21)+(D22*E22)+(D23*E23)+(D24*E24)+(D25*E25)+(D26*E26)+(D27*E27)+(D28*E28)+(D29*E29)+(D30*E30)+(D31*E31)+(D32*E32)+(D33*E33)+(D34*E34))/D35</f>
        <v>1.6308552683253106</v>
      </c>
      <c r="F35" s="28">
        <f>SUM(F21:F34)</f>
        <v>17176.3</v>
      </c>
      <c r="G35" s="32">
        <f>((F21*G21)+(F22*G22)+(F23*G23)+(F24*G24)+(F25*G25)+(F26*G26)+(F27*G27)+(F28*G28)+(F29*G29)+(F30*G30)+(F31*G31)+(F32*G32)+(F33*G33)+(F34*G34))/F35</f>
        <v>0.26922969440449923</v>
      </c>
      <c r="H35" s="28">
        <f>SUM(H21:H34)</f>
        <v>919.4</v>
      </c>
      <c r="I35" s="32">
        <f>((H21*I21)+(H22*I22)+(H23*I23)+(H24*I24)+(H25*I25)+(H26*I26)+(H27*I27)+(H28*I28)+(H29*I29)+(H30*I30)+(H31*I31)+(H32*I32)+(H33*I33)+(H34*I34))/H35</f>
        <v>4.1695979986948011</v>
      </c>
      <c r="J35" s="28">
        <f>SUM(J21:J34)</f>
        <v>15934.699999999999</v>
      </c>
      <c r="K35" s="32">
        <f>((J21*K21)+(J22*K22)+(J23*K23)+(J24*K24)+(J25*K25)+(J26*K26)+(J27*K27)+(J28*K28)+(J29*K29)+(J30*K30)+(J31*K31)+(J32*K32)+(J33*K33)+(J34*K34))/J35</f>
        <v>1.9862307103365613</v>
      </c>
      <c r="L35" s="28">
        <f>SUM(L21:L34)</f>
        <v>393.8</v>
      </c>
      <c r="M35" s="32">
        <f>((L21*M21)+(L22*M22)+(L23*M23)+(L24*M24)+(L25*M25)+(L26*M26)+(L27*M27)+(L28*M28)+(L29*M29)+(L30*M30)+(L31*M31)+(L32*M32)+(L33*M33)+(L34*M34))/L35</f>
        <v>0.26800000000000002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14:D14 E14:F14 C35:D35 E35:F35 G35:H35 I35:J35 K35:L3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01234-FEC7-4FFB-AFC9-7BC848F8156F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64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54</v>
      </c>
    </row>
    <row r="9" spans="1:7" x14ac:dyDescent="0.2">
      <c r="B9" s="38" t="s">
        <v>2</v>
      </c>
      <c r="C9" s="39"/>
      <c r="D9" s="39"/>
      <c r="E9" s="39"/>
      <c r="F9" s="39"/>
      <c r="G9" s="40"/>
    </row>
    <row r="10" spans="1:7" x14ac:dyDescent="0.2">
      <c r="B10" s="36" t="s">
        <v>3</v>
      </c>
      <c r="C10" s="37"/>
      <c r="D10" s="36" t="s">
        <v>4</v>
      </c>
      <c r="E10" s="37"/>
      <c r="F10" s="36" t="s">
        <v>5</v>
      </c>
      <c r="G10" s="37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326.7</v>
      </c>
      <c r="C12" s="23">
        <f t="shared" si="0"/>
        <v>0.98599999999999999</v>
      </c>
      <c r="D12" s="22">
        <f t="shared" si="0"/>
        <v>143243.50000000003</v>
      </c>
      <c r="E12" s="23">
        <f t="shared" si="0"/>
        <v>3.5885575156987914</v>
      </c>
      <c r="F12" s="22">
        <f t="shared" si="0"/>
        <v>321974.3</v>
      </c>
      <c r="G12" s="23">
        <f t="shared" si="0"/>
        <v>1.0980020423990362</v>
      </c>
    </row>
    <row r="13" spans="1:7" x14ac:dyDescent="0.2">
      <c r="A13" s="24" t="s">
        <v>11</v>
      </c>
      <c r="B13" s="25">
        <f t="shared" ref="B13:G13" si="1">H35</f>
        <v>43.5</v>
      </c>
      <c r="C13" s="26">
        <f t="shared" si="1"/>
        <v>7.6130000000000004</v>
      </c>
      <c r="D13" s="25">
        <f t="shared" si="1"/>
        <v>4260.2</v>
      </c>
      <c r="E13" s="26">
        <f t="shared" si="1"/>
        <v>3.2008453124266469</v>
      </c>
      <c r="F13" s="25">
        <f t="shared" si="1"/>
        <v>18068.8</v>
      </c>
      <c r="G13" s="26">
        <f t="shared" si="1"/>
        <v>1.3941698618613303</v>
      </c>
    </row>
    <row r="14" spans="1:7" s="17" customFormat="1" x14ac:dyDescent="0.2">
      <c r="A14" s="18" t="s">
        <v>12</v>
      </c>
      <c r="B14" s="28">
        <f>SUM(B12:B13)</f>
        <v>370.2</v>
      </c>
      <c r="C14" s="29">
        <f>((B12*C12)+(B13*C13))/B14</f>
        <v>1.7646993517017828</v>
      </c>
      <c r="D14" s="28">
        <f>SUM(D12:D13)</f>
        <v>147503.70000000004</v>
      </c>
      <c r="E14" s="29">
        <f>((D12*E12)+(D13*E13))/D14</f>
        <v>3.5773596167418162</v>
      </c>
      <c r="F14" s="28">
        <f>SUM(F12:F13)</f>
        <v>340043.1</v>
      </c>
      <c r="G14" s="29">
        <f>((F12*G12)+(F13*G13))/F14</f>
        <v>1.1137394506755174</v>
      </c>
    </row>
    <row r="17" spans="1:13" s="17" customFormat="1" ht="15.75" x14ac:dyDescent="0.25">
      <c r="A17" s="16" t="s">
        <v>55</v>
      </c>
    </row>
    <row r="18" spans="1:13" x14ac:dyDescent="0.2">
      <c r="B18" s="38" t="s">
        <v>10</v>
      </c>
      <c r="C18" s="39"/>
      <c r="D18" s="39"/>
      <c r="E18" s="39"/>
      <c r="F18" s="39"/>
      <c r="G18" s="40"/>
      <c r="H18" s="38" t="s">
        <v>11</v>
      </c>
      <c r="I18" s="39"/>
      <c r="J18" s="39"/>
      <c r="K18" s="39"/>
      <c r="L18" s="39"/>
      <c r="M18" s="40"/>
    </row>
    <row r="19" spans="1:13" x14ac:dyDescent="0.2">
      <c r="B19" s="36" t="s">
        <v>3</v>
      </c>
      <c r="C19" s="37"/>
      <c r="D19" s="36" t="s">
        <v>4</v>
      </c>
      <c r="E19" s="37"/>
      <c r="F19" s="36" t="s">
        <v>5</v>
      </c>
      <c r="G19" s="37"/>
      <c r="H19" s="36" t="s">
        <v>3</v>
      </c>
      <c r="I19" s="37"/>
      <c r="J19" s="36" t="s">
        <v>4</v>
      </c>
      <c r="K19" s="37"/>
      <c r="L19" s="36" t="s">
        <v>5</v>
      </c>
      <c r="M19" s="37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0</v>
      </c>
      <c r="C21" s="30">
        <v>0</v>
      </c>
      <c r="D21" s="22">
        <v>3477.7</v>
      </c>
      <c r="E21" s="23">
        <v>3.8849999999999998</v>
      </c>
      <c r="F21" s="22">
        <v>592</v>
      </c>
      <c r="G21" s="23">
        <v>0.29499999999999998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0</v>
      </c>
      <c r="C22" s="27">
        <v>0</v>
      </c>
      <c r="D22" s="25">
        <v>7939.6</v>
      </c>
      <c r="E22" s="26">
        <v>4.0540000000000003</v>
      </c>
      <c r="F22" s="25">
        <v>20256</v>
      </c>
      <c r="G22" s="26">
        <v>0.86299999999999999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0</v>
      </c>
      <c r="C23" s="27">
        <v>0</v>
      </c>
      <c r="D23" s="25">
        <v>8392.4</v>
      </c>
      <c r="E23" s="26">
        <v>3.9870000000000001</v>
      </c>
      <c r="F23" s="25">
        <v>39262.5</v>
      </c>
      <c r="G23" s="26">
        <v>1.736</v>
      </c>
      <c r="H23" s="25">
        <v>0</v>
      </c>
      <c r="I23" s="27">
        <v>0</v>
      </c>
      <c r="J23" s="25">
        <v>0</v>
      </c>
      <c r="K23" s="27">
        <v>0</v>
      </c>
      <c r="L23" s="25">
        <v>779.5</v>
      </c>
      <c r="M23" s="26">
        <v>1.4650000000000001</v>
      </c>
    </row>
    <row r="24" spans="1:13" x14ac:dyDescent="0.2">
      <c r="A24" s="24" t="s">
        <v>17</v>
      </c>
      <c r="B24" s="25">
        <v>0</v>
      </c>
      <c r="C24" s="27">
        <v>0</v>
      </c>
      <c r="D24" s="25">
        <v>9374.7999999999993</v>
      </c>
      <c r="E24" s="26">
        <v>4.0910000000000002</v>
      </c>
      <c r="F24" s="31">
        <v>23131.1</v>
      </c>
      <c r="G24" s="35">
        <v>1.139</v>
      </c>
      <c r="H24" s="25">
        <v>0</v>
      </c>
      <c r="I24" s="27">
        <v>0</v>
      </c>
      <c r="J24" s="25">
        <v>3804.9</v>
      </c>
      <c r="K24" s="26">
        <v>3.1240000000000001</v>
      </c>
      <c r="L24" s="25">
        <v>13747.7</v>
      </c>
      <c r="M24" s="26">
        <v>1.429</v>
      </c>
    </row>
    <row r="25" spans="1:13" x14ac:dyDescent="0.2">
      <c r="A25" s="24" t="s">
        <v>18</v>
      </c>
      <c r="B25" s="25">
        <v>0</v>
      </c>
      <c r="C25" s="27">
        <v>0</v>
      </c>
      <c r="D25" s="25">
        <v>2739.4</v>
      </c>
      <c r="E25" s="26">
        <v>3.923</v>
      </c>
      <c r="F25" s="25">
        <v>22430.400000000001</v>
      </c>
      <c r="G25" s="26">
        <v>1.2569999999999999</v>
      </c>
      <c r="H25" s="25">
        <v>0</v>
      </c>
      <c r="I25" s="27">
        <v>0</v>
      </c>
      <c r="J25" s="25">
        <v>439.6</v>
      </c>
      <c r="K25" s="26">
        <v>3.677</v>
      </c>
      <c r="L25" s="25">
        <v>2542</v>
      </c>
      <c r="M25" s="26">
        <v>1.163</v>
      </c>
    </row>
    <row r="26" spans="1:13" x14ac:dyDescent="0.2">
      <c r="A26" s="24" t="s">
        <v>19</v>
      </c>
      <c r="B26" s="25">
        <v>0</v>
      </c>
      <c r="C26" s="27">
        <v>0</v>
      </c>
      <c r="D26" s="25">
        <v>22844.5</v>
      </c>
      <c r="E26" s="26">
        <v>3.5129999999999999</v>
      </c>
      <c r="F26" s="25">
        <v>52496.800000000003</v>
      </c>
      <c r="G26" s="26">
        <v>1.155</v>
      </c>
      <c r="H26" s="25">
        <v>0</v>
      </c>
      <c r="I26" s="27">
        <v>0</v>
      </c>
      <c r="J26" s="25">
        <v>0</v>
      </c>
      <c r="K26" s="27">
        <v>0</v>
      </c>
      <c r="L26" s="25">
        <v>14.3</v>
      </c>
      <c r="M26" s="26">
        <v>0.39900000000000002</v>
      </c>
    </row>
    <row r="27" spans="1:13" x14ac:dyDescent="0.2">
      <c r="A27" s="24" t="s">
        <v>20</v>
      </c>
      <c r="B27" s="25">
        <v>0</v>
      </c>
      <c r="C27" s="27">
        <v>0</v>
      </c>
      <c r="D27" s="25">
        <v>9241.5</v>
      </c>
      <c r="E27" s="26">
        <v>3.62</v>
      </c>
      <c r="F27" s="25">
        <v>28115.200000000001</v>
      </c>
      <c r="G27" s="26">
        <v>0.873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0</v>
      </c>
      <c r="C28" s="27">
        <v>0</v>
      </c>
      <c r="D28" s="25">
        <v>14699.1</v>
      </c>
      <c r="E28" s="26">
        <v>3.38</v>
      </c>
      <c r="F28" s="25">
        <v>30965.599999999999</v>
      </c>
      <c r="G28" s="26">
        <v>1.1599999999999999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0</v>
      </c>
      <c r="C29" s="27">
        <v>0</v>
      </c>
      <c r="D29" s="25">
        <v>17850.099999999999</v>
      </c>
      <c r="E29" s="26">
        <v>3.4329999999999998</v>
      </c>
      <c r="F29" s="25">
        <v>32142.9</v>
      </c>
      <c r="G29" s="26">
        <v>0.97299999999999998</v>
      </c>
      <c r="H29" s="25">
        <v>0</v>
      </c>
      <c r="I29" s="27">
        <v>0</v>
      </c>
      <c r="J29" s="25">
        <v>0</v>
      </c>
      <c r="K29" s="27">
        <v>0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0</v>
      </c>
      <c r="C30" s="27">
        <v>0</v>
      </c>
      <c r="D30" s="25">
        <v>17310.8</v>
      </c>
      <c r="E30" s="26">
        <v>3.4540000000000002</v>
      </c>
      <c r="F30" s="25">
        <v>26740</v>
      </c>
      <c r="G30" s="26">
        <v>0.747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0</v>
      </c>
      <c r="C31" s="27">
        <v>0</v>
      </c>
      <c r="D31" s="25">
        <v>9478.4</v>
      </c>
      <c r="E31" s="26">
        <v>3.3109999999999999</v>
      </c>
      <c r="F31" s="25">
        <v>14407.8</v>
      </c>
      <c r="G31" s="26">
        <v>1.117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0</v>
      </c>
      <c r="C32" s="27">
        <v>0</v>
      </c>
      <c r="D32" s="25">
        <v>16304.4</v>
      </c>
      <c r="E32" s="26">
        <v>3.347</v>
      </c>
      <c r="F32" s="25">
        <v>25194</v>
      </c>
      <c r="G32" s="26">
        <v>0.70899999999999996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0</v>
      </c>
      <c r="C33" s="27">
        <v>0</v>
      </c>
      <c r="D33" s="25">
        <v>2155.6</v>
      </c>
      <c r="E33" s="26">
        <v>3.6560000000000001</v>
      </c>
      <c r="F33" s="25">
        <v>1691.4</v>
      </c>
      <c r="G33" s="26">
        <v>0.81699999999999995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326.7</v>
      </c>
      <c r="C34" s="26">
        <v>0.98599999999999999</v>
      </c>
      <c r="D34" s="25">
        <v>1435.2</v>
      </c>
      <c r="E34" s="26">
        <v>5.2149999999999999</v>
      </c>
      <c r="F34" s="25">
        <v>4548.6000000000004</v>
      </c>
      <c r="G34" s="26">
        <v>1.206</v>
      </c>
      <c r="H34" s="25">
        <v>43.5</v>
      </c>
      <c r="I34" s="26">
        <v>7.6130000000000004</v>
      </c>
      <c r="J34" s="25">
        <v>15.7</v>
      </c>
      <c r="K34" s="26">
        <v>8.4920000000000009</v>
      </c>
      <c r="L34" s="25">
        <v>985.3</v>
      </c>
      <c r="M34" s="26">
        <v>1.4630000000000001</v>
      </c>
    </row>
    <row r="35" spans="1:13" s="17" customFormat="1" x14ac:dyDescent="0.2">
      <c r="A35" s="18" t="s">
        <v>12</v>
      </c>
      <c r="B35" s="28">
        <f>SUM(B21:B34)</f>
        <v>326.7</v>
      </c>
      <c r="C35" s="32">
        <f>((B21*C21)+(B22*C22)+(B23*C23)+(B24*C24)+(B25*C25)+(B26*C26)+(B27*C27)+(B28*C28)+(B29*C29)+(B30*C30)+(B31*C31)+(B32*C32)+(B33*C33)+(B34*C34))/B35</f>
        <v>0.98599999999999999</v>
      </c>
      <c r="D35" s="28">
        <f>SUM(D21:D34)</f>
        <v>143243.50000000003</v>
      </c>
      <c r="E35" s="32">
        <f>((D21*E21)+(D22*E22)+(D23*E23)+(D24*E24)+(D25*E25)+(D26*E26)+(D27*E27)+(D28*E28)+(D29*E29)+(D30*E30)+(D31*E31)+(D32*E32)+(D33*E33)+(D34*E34))/D35</f>
        <v>3.5885575156987914</v>
      </c>
      <c r="F35" s="28">
        <f>SUM(F21:F34)</f>
        <v>321974.3</v>
      </c>
      <c r="G35" s="32">
        <f>((F21*G21)+(F22*G22)+(F23*G23)+(F24*G24)+(F25*G25)+(F26*G26)+(F27*G27)+(F28*G28)+(F29*G29)+(F30*G30)+(F31*G31)+(F32*G32)+(F33*G33)+(F34*G34))/F35</f>
        <v>1.0980020423990362</v>
      </c>
      <c r="H35" s="28">
        <f>SUM(H21:H34)</f>
        <v>43.5</v>
      </c>
      <c r="I35" s="32">
        <f>((H21*I21)+(H22*I22)+(H23*I23)+(H24*I24)+(H25*I25)+(H26*I26)+(H27*I27)+(H28*I28)+(H29*I29)+(H30*I30)+(H31*I31)+(H32*I32)+(H33*I33)+(H34*I34))/H35</f>
        <v>7.6130000000000004</v>
      </c>
      <c r="J35" s="28">
        <f>SUM(J21:J34)</f>
        <v>4260.2</v>
      </c>
      <c r="K35" s="32">
        <f>((J21*K21)+(J22*K22)+(J23*K23)+(J24*K24)+(J25*K25)+(J26*K26)+(J27*K27)+(J28*K28)+(J29*K29)+(J30*K30)+(J31*K31)+(J32*K32)+(J33*K33)+(J34*K34))/J35</f>
        <v>3.2008453124266469</v>
      </c>
      <c r="L35" s="28">
        <f>SUM(L21:L34)</f>
        <v>18068.8</v>
      </c>
      <c r="M35" s="32">
        <f>((L21*M21)+(L22*M22)+(L23*M23)+(L24*M24)+(L25*M25)+(L26*M26)+(L27*M27)+(L28*M28)+(L29*M29)+(L30*M30)+(L31*M31)+(L32*M32)+(L33*M33)+(L34*M34))/L35</f>
        <v>1.3941698618613303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D14:F14 C1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AB001-68E0-465D-A313-74F4C8B5D1C2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65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57</v>
      </c>
    </row>
    <row r="9" spans="1:7" x14ac:dyDescent="0.2">
      <c r="B9" s="38" t="s">
        <v>2</v>
      </c>
      <c r="C9" s="39"/>
      <c r="D9" s="39"/>
      <c r="E9" s="39"/>
      <c r="F9" s="39"/>
      <c r="G9" s="40"/>
    </row>
    <row r="10" spans="1:7" x14ac:dyDescent="0.2">
      <c r="B10" s="36" t="s">
        <v>3</v>
      </c>
      <c r="C10" s="37"/>
      <c r="D10" s="36" t="s">
        <v>4</v>
      </c>
      <c r="E10" s="37"/>
      <c r="F10" s="36" t="s">
        <v>5</v>
      </c>
      <c r="G10" s="37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318.60000000000002</v>
      </c>
      <c r="C12" s="23">
        <f t="shared" si="0"/>
        <v>0.82699999999999985</v>
      </c>
      <c r="D12" s="22">
        <f t="shared" si="0"/>
        <v>108964.49999999999</v>
      </c>
      <c r="E12" s="23">
        <f t="shared" si="0"/>
        <v>3.8800798278338373</v>
      </c>
      <c r="F12" s="22">
        <f t="shared" si="0"/>
        <v>351001.8</v>
      </c>
      <c r="G12" s="23">
        <f t="shared" si="0"/>
        <v>1.2516310594418605</v>
      </c>
    </row>
    <row r="13" spans="1:7" x14ac:dyDescent="0.2">
      <c r="A13" s="24" t="s">
        <v>11</v>
      </c>
      <c r="B13" s="25">
        <f t="shared" ref="B13:G13" si="1">H35</f>
        <v>4.8</v>
      </c>
      <c r="C13" s="26">
        <f t="shared" si="1"/>
        <v>6.484</v>
      </c>
      <c r="D13" s="25">
        <f t="shared" si="1"/>
        <v>3380.3</v>
      </c>
      <c r="E13" s="26">
        <f t="shared" si="1"/>
        <v>2.9935805106055673</v>
      </c>
      <c r="F13" s="25">
        <f t="shared" si="1"/>
        <v>18977.7</v>
      </c>
      <c r="G13" s="26">
        <f t="shared" si="1"/>
        <v>1.4413835396280896</v>
      </c>
    </row>
    <row r="14" spans="1:7" s="17" customFormat="1" x14ac:dyDescent="0.2">
      <c r="A14" s="18" t="s">
        <v>12</v>
      </c>
      <c r="B14" s="28">
        <f>SUM(B12:B13)</f>
        <v>323.40000000000003</v>
      </c>
      <c r="C14" s="29">
        <f>((B12*C12)+(B13*C13))/B14</f>
        <v>0.91096289424860832</v>
      </c>
      <c r="D14" s="28">
        <f>SUM(D12:D13)</f>
        <v>112344.79999999999</v>
      </c>
      <c r="E14" s="29">
        <f>((D12*E12)+(D13*E13))/D14</f>
        <v>3.853406286717322</v>
      </c>
      <c r="F14" s="28">
        <f>SUM(F12:F13)</f>
        <v>369979.5</v>
      </c>
      <c r="G14" s="29">
        <f>((F12*G12)+(F13*G13))/F14</f>
        <v>1.2613642085575012</v>
      </c>
    </row>
    <row r="17" spans="1:13" s="17" customFormat="1" ht="15.75" x14ac:dyDescent="0.25">
      <c r="A17" s="16" t="s">
        <v>58</v>
      </c>
    </row>
    <row r="18" spans="1:13" x14ac:dyDescent="0.2">
      <c r="B18" s="38" t="s">
        <v>10</v>
      </c>
      <c r="C18" s="39"/>
      <c r="D18" s="39"/>
      <c r="E18" s="39"/>
      <c r="F18" s="39"/>
      <c r="G18" s="40"/>
      <c r="H18" s="38" t="s">
        <v>11</v>
      </c>
      <c r="I18" s="39"/>
      <c r="J18" s="39"/>
      <c r="K18" s="39"/>
      <c r="L18" s="39"/>
      <c r="M18" s="40"/>
    </row>
    <row r="19" spans="1:13" x14ac:dyDescent="0.2">
      <c r="B19" s="36" t="s">
        <v>3</v>
      </c>
      <c r="C19" s="37"/>
      <c r="D19" s="36" t="s">
        <v>4</v>
      </c>
      <c r="E19" s="37"/>
      <c r="F19" s="36" t="s">
        <v>5</v>
      </c>
      <c r="G19" s="37"/>
      <c r="H19" s="36" t="s">
        <v>3</v>
      </c>
      <c r="I19" s="37"/>
      <c r="J19" s="36" t="s">
        <v>4</v>
      </c>
      <c r="K19" s="37"/>
      <c r="L19" s="36" t="s">
        <v>5</v>
      </c>
      <c r="M19" s="37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0</v>
      </c>
      <c r="C21" s="30">
        <v>0</v>
      </c>
      <c r="D21" s="22">
        <v>3122.5</v>
      </c>
      <c r="E21" s="23">
        <v>4.4630000000000001</v>
      </c>
      <c r="F21" s="22">
        <v>590.9</v>
      </c>
      <c r="G21" s="23">
        <v>0.47599999999999998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0</v>
      </c>
      <c r="C22" s="27">
        <v>0</v>
      </c>
      <c r="D22" s="25">
        <v>5966.9</v>
      </c>
      <c r="E22" s="26">
        <v>4.4989999999999997</v>
      </c>
      <c r="F22" s="25">
        <v>22253.3</v>
      </c>
      <c r="G22" s="26">
        <v>1.04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0</v>
      </c>
      <c r="C23" s="27">
        <v>0</v>
      </c>
      <c r="D23" s="25">
        <v>5350.2</v>
      </c>
      <c r="E23" s="26">
        <v>4.016</v>
      </c>
      <c r="F23" s="25">
        <v>39756.699999999997</v>
      </c>
      <c r="G23" s="26">
        <v>1.98</v>
      </c>
      <c r="H23" s="25">
        <v>0</v>
      </c>
      <c r="I23" s="27">
        <v>0</v>
      </c>
      <c r="J23" s="25">
        <v>0</v>
      </c>
      <c r="K23" s="27">
        <v>0</v>
      </c>
      <c r="L23" s="25">
        <v>1020.5</v>
      </c>
      <c r="M23" s="26">
        <v>0.87</v>
      </c>
    </row>
    <row r="24" spans="1:13" x14ac:dyDescent="0.2">
      <c r="A24" s="24" t="s">
        <v>17</v>
      </c>
      <c r="B24" s="25">
        <v>0</v>
      </c>
      <c r="C24" s="27">
        <v>0</v>
      </c>
      <c r="D24" s="25">
        <v>5448.6</v>
      </c>
      <c r="E24" s="26">
        <v>4.3719999999999999</v>
      </c>
      <c r="F24" s="31">
        <v>24446</v>
      </c>
      <c r="G24" s="35">
        <v>1.264</v>
      </c>
      <c r="H24" s="25">
        <v>0</v>
      </c>
      <c r="I24" s="27">
        <v>0</v>
      </c>
      <c r="J24" s="25">
        <v>3046.5</v>
      </c>
      <c r="K24" s="26">
        <v>2.8860000000000001</v>
      </c>
      <c r="L24" s="25">
        <v>14673.2</v>
      </c>
      <c r="M24" s="26">
        <v>1.514</v>
      </c>
    </row>
    <row r="25" spans="1:13" x14ac:dyDescent="0.2">
      <c r="A25" s="24" t="s">
        <v>18</v>
      </c>
      <c r="B25" s="25">
        <v>0</v>
      </c>
      <c r="C25" s="27">
        <v>0</v>
      </c>
      <c r="D25" s="25">
        <v>1617.1</v>
      </c>
      <c r="E25" s="26">
        <v>4.8040000000000003</v>
      </c>
      <c r="F25" s="25">
        <v>22806.799999999999</v>
      </c>
      <c r="G25" s="26">
        <v>1.55</v>
      </c>
      <c r="H25" s="25">
        <v>0</v>
      </c>
      <c r="I25" s="27">
        <v>0</v>
      </c>
      <c r="J25" s="25">
        <v>327.9</v>
      </c>
      <c r="K25" s="26">
        <v>3.9</v>
      </c>
      <c r="L25" s="25">
        <v>2353.1</v>
      </c>
      <c r="M25" s="26">
        <v>1.236</v>
      </c>
    </row>
    <row r="26" spans="1:13" x14ac:dyDescent="0.2">
      <c r="A26" s="24" t="s">
        <v>19</v>
      </c>
      <c r="B26" s="25">
        <v>0</v>
      </c>
      <c r="C26" s="27">
        <v>0</v>
      </c>
      <c r="D26" s="25">
        <v>18087.8</v>
      </c>
      <c r="E26" s="26">
        <v>3.774</v>
      </c>
      <c r="F26" s="25">
        <v>54118.7</v>
      </c>
      <c r="G26" s="26">
        <v>1.3460000000000001</v>
      </c>
      <c r="H26" s="25">
        <v>0</v>
      </c>
      <c r="I26" s="27">
        <v>0</v>
      </c>
      <c r="J26" s="25">
        <v>0</v>
      </c>
      <c r="K26" s="27">
        <v>0</v>
      </c>
      <c r="L26" s="25">
        <v>14.2</v>
      </c>
      <c r="M26" s="26">
        <v>0.55900000000000005</v>
      </c>
    </row>
    <row r="27" spans="1:13" x14ac:dyDescent="0.2">
      <c r="A27" s="24" t="s">
        <v>20</v>
      </c>
      <c r="B27" s="25">
        <v>0</v>
      </c>
      <c r="C27" s="27">
        <v>0</v>
      </c>
      <c r="D27" s="25">
        <v>5701</v>
      </c>
      <c r="E27" s="26">
        <v>4.0039999999999996</v>
      </c>
      <c r="F27" s="25">
        <v>29102.6</v>
      </c>
      <c r="G27" s="26">
        <v>1.1499999999999999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0</v>
      </c>
      <c r="C28" s="27">
        <v>0</v>
      </c>
      <c r="D28" s="25">
        <v>10247.299999999999</v>
      </c>
      <c r="E28" s="26">
        <v>3.7290000000000001</v>
      </c>
      <c r="F28" s="25">
        <v>36064</v>
      </c>
      <c r="G28" s="26">
        <v>1.286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0</v>
      </c>
      <c r="C29" s="27">
        <v>0</v>
      </c>
      <c r="D29" s="25">
        <v>15007.2</v>
      </c>
      <c r="E29" s="26">
        <v>3.7930000000000001</v>
      </c>
      <c r="F29" s="25">
        <v>36811.599999999999</v>
      </c>
      <c r="G29" s="26">
        <v>1.073</v>
      </c>
      <c r="H29" s="25">
        <v>0</v>
      </c>
      <c r="I29" s="27">
        <v>0</v>
      </c>
      <c r="J29" s="25">
        <v>0</v>
      </c>
      <c r="K29" s="27">
        <v>0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0</v>
      </c>
      <c r="C30" s="27">
        <v>0</v>
      </c>
      <c r="D30" s="25">
        <v>14583.9</v>
      </c>
      <c r="E30" s="26">
        <v>3.867</v>
      </c>
      <c r="F30" s="25">
        <v>29121.5</v>
      </c>
      <c r="G30" s="26">
        <v>0.90400000000000003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0</v>
      </c>
      <c r="C31" s="27">
        <v>0</v>
      </c>
      <c r="D31" s="25">
        <v>7586.6</v>
      </c>
      <c r="E31" s="26">
        <v>3.3959999999999999</v>
      </c>
      <c r="F31" s="25">
        <v>18281.400000000001</v>
      </c>
      <c r="G31" s="26">
        <v>1.1479999999999999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0</v>
      </c>
      <c r="C32" s="27">
        <v>0</v>
      </c>
      <c r="D32" s="25">
        <v>13557.2</v>
      </c>
      <c r="E32" s="26">
        <v>3.5449999999999999</v>
      </c>
      <c r="F32" s="25">
        <v>31040.799999999999</v>
      </c>
      <c r="G32" s="26">
        <v>0.74299999999999999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0</v>
      </c>
      <c r="C33" s="27">
        <v>0</v>
      </c>
      <c r="D33" s="25">
        <v>1555.4</v>
      </c>
      <c r="E33" s="26">
        <v>3.9319999999999999</v>
      </c>
      <c r="F33" s="25">
        <v>1689.9</v>
      </c>
      <c r="G33" s="26">
        <v>1.1299999999999999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318.60000000000002</v>
      </c>
      <c r="C34" s="26">
        <v>0.82699999999999996</v>
      </c>
      <c r="D34" s="25">
        <v>1132.8</v>
      </c>
      <c r="E34" s="26">
        <v>5.6260000000000003</v>
      </c>
      <c r="F34" s="25">
        <v>4917.6000000000004</v>
      </c>
      <c r="G34" s="26">
        <v>1.3129999999999999</v>
      </c>
      <c r="H34" s="25">
        <v>4.8</v>
      </c>
      <c r="I34" s="26">
        <v>6.484</v>
      </c>
      <c r="J34" s="25">
        <v>5.9</v>
      </c>
      <c r="K34" s="26">
        <v>8.1679999999999993</v>
      </c>
      <c r="L34" s="25">
        <v>916.7</v>
      </c>
      <c r="M34" s="26">
        <v>1.456</v>
      </c>
    </row>
    <row r="35" spans="1:13" s="17" customFormat="1" x14ac:dyDescent="0.2">
      <c r="A35" s="18" t="s">
        <v>12</v>
      </c>
      <c r="B35" s="28">
        <f>SUM(B21:B34)</f>
        <v>318.60000000000002</v>
      </c>
      <c r="C35" s="32">
        <f>((B21*C21)+(B22*C22)+(B23*C23)+(B24*C24)+(B25*C25)+(B26*C26)+(B27*C27)+(B28*C28)+(B29*C29)+(B30*C30)+(B31*C31)+(B32*C32)+(B33*C33)+(B34*C34))/B35</f>
        <v>0.82699999999999985</v>
      </c>
      <c r="D35" s="28">
        <f>SUM(D21:D34)</f>
        <v>108964.49999999999</v>
      </c>
      <c r="E35" s="32">
        <f>((D21*E21)+(D22*E22)+(D23*E23)+(D24*E24)+(D25*E25)+(D26*E26)+(D27*E27)+(D28*E28)+(D29*E29)+(D30*E30)+(D31*E31)+(D32*E32)+(D33*E33)+(D34*E34))/D35</f>
        <v>3.8800798278338373</v>
      </c>
      <c r="F35" s="28">
        <f>SUM(F21:F34)</f>
        <v>351001.8</v>
      </c>
      <c r="G35" s="32">
        <f>((F21*G21)+(F22*G22)+(F23*G23)+(F24*G24)+(F25*G25)+(F26*G26)+(F27*G27)+(F28*G28)+(F29*G29)+(F30*G30)+(F31*G31)+(F32*G32)+(F33*G33)+(F34*G34))/F35</f>
        <v>1.2516310594418605</v>
      </c>
      <c r="H35" s="28">
        <f>SUM(H21:H34)</f>
        <v>4.8</v>
      </c>
      <c r="I35" s="32">
        <f>((H21*I21)+(H22*I22)+(H23*I23)+(H24*I24)+(H25*I25)+(H26*I26)+(H27*I27)+(H28*I28)+(H29*I29)+(H30*I30)+(H31*I31)+(H32*I32)+(H33*I33)+(H34*I34))/H35</f>
        <v>6.484</v>
      </c>
      <c r="J35" s="28">
        <f>SUM(J21:J34)</f>
        <v>3380.3</v>
      </c>
      <c r="K35" s="32">
        <f>((J21*K21)+(J22*K22)+(J23*K23)+(J24*K24)+(J25*K25)+(J26*K26)+(J27*K27)+(J28*K28)+(J29*K29)+(J30*K30)+(J31*K31)+(J32*K32)+(J33*K33)+(J34*K34))/J35</f>
        <v>2.9935805106055673</v>
      </c>
      <c r="L35" s="28">
        <f>SUM(L21:L34)</f>
        <v>18977.7</v>
      </c>
      <c r="M35" s="32">
        <f>((L21*M21)+(L22*M22)+(L23*M23)+(L24*M24)+(L25*M25)+(L26*M26)+(L27*M27)+(L28*M28)+(L29*M29)+(L30*M30)+(L31*M31)+(L32*M32)+(L33*M33)+(L34*M34))/L35</f>
        <v>1.4413835396280896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D14:F14 C1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E2912-671B-44A9-B75B-23ED5352C190}">
  <dimension ref="A1:M40"/>
  <sheetViews>
    <sheetView tabSelected="1"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66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60</v>
      </c>
    </row>
    <row r="9" spans="1:7" x14ac:dyDescent="0.2">
      <c r="B9" s="38" t="s">
        <v>2</v>
      </c>
      <c r="C9" s="39"/>
      <c r="D9" s="39"/>
      <c r="E9" s="39"/>
      <c r="F9" s="39"/>
      <c r="G9" s="40"/>
    </row>
    <row r="10" spans="1:7" x14ac:dyDescent="0.2">
      <c r="B10" s="36" t="s">
        <v>3</v>
      </c>
      <c r="C10" s="37"/>
      <c r="D10" s="36" t="s">
        <v>4</v>
      </c>
      <c r="E10" s="37"/>
      <c r="F10" s="36" t="s">
        <v>5</v>
      </c>
      <c r="G10" s="37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317</v>
      </c>
      <c r="C12" s="23">
        <f t="shared" si="0"/>
        <v>0.94099999999999995</v>
      </c>
      <c r="D12" s="22">
        <f t="shared" si="0"/>
        <v>83029</v>
      </c>
      <c r="E12" s="23">
        <f t="shared" si="0"/>
        <v>4.118200993628732</v>
      </c>
      <c r="F12" s="22">
        <f t="shared" si="0"/>
        <v>367812.5</v>
      </c>
      <c r="G12" s="23">
        <f t="shared" si="0"/>
        <v>1.3708494276295666</v>
      </c>
    </row>
    <row r="13" spans="1:7" x14ac:dyDescent="0.2">
      <c r="A13" s="24" t="s">
        <v>11</v>
      </c>
      <c r="B13" s="25">
        <f t="shared" ref="B13:G13" si="1">H35</f>
        <v>4.7</v>
      </c>
      <c r="C13" s="26">
        <f t="shared" si="1"/>
        <v>6.484</v>
      </c>
      <c r="D13" s="25">
        <f t="shared" si="1"/>
        <v>2019.2</v>
      </c>
      <c r="E13" s="26">
        <f t="shared" si="1"/>
        <v>2.5429752377179078</v>
      </c>
      <c r="F13" s="25">
        <f t="shared" si="1"/>
        <v>19668.2</v>
      </c>
      <c r="G13" s="26">
        <f t="shared" si="1"/>
        <v>1.5679922616202804</v>
      </c>
    </row>
    <row r="14" spans="1:7" s="17" customFormat="1" x14ac:dyDescent="0.2">
      <c r="A14" s="18" t="s">
        <v>12</v>
      </c>
      <c r="B14" s="28">
        <f>SUM(B12:B13)</f>
        <v>321.7</v>
      </c>
      <c r="C14" s="29">
        <f>((B12*C12)+(B13*C13))/B14</f>
        <v>1.0219825924774635</v>
      </c>
      <c r="D14" s="28">
        <f>SUM(D12:D13)</f>
        <v>85048.2</v>
      </c>
      <c r="E14" s="29">
        <f>((D12*E12)+(D13*E13))/D14</f>
        <v>4.0808022497830638</v>
      </c>
      <c r="F14" s="28">
        <f>SUM(F12:F13)</f>
        <v>387480.7</v>
      </c>
      <c r="G14" s="29">
        <f>((F12*G12)+(F13*G13))/F14</f>
        <v>1.3808562349040867</v>
      </c>
    </row>
    <row r="17" spans="1:13" s="17" customFormat="1" ht="15.75" x14ac:dyDescent="0.25">
      <c r="A17" s="16" t="s">
        <v>61</v>
      </c>
    </row>
    <row r="18" spans="1:13" x14ac:dyDescent="0.2">
      <c r="B18" s="38" t="s">
        <v>10</v>
      </c>
      <c r="C18" s="39"/>
      <c r="D18" s="39"/>
      <c r="E18" s="39"/>
      <c r="F18" s="39"/>
      <c r="G18" s="40"/>
      <c r="H18" s="38" t="s">
        <v>11</v>
      </c>
      <c r="I18" s="39"/>
      <c r="J18" s="39"/>
      <c r="K18" s="39"/>
      <c r="L18" s="39"/>
      <c r="M18" s="40"/>
    </row>
    <row r="19" spans="1:13" x14ac:dyDescent="0.2">
      <c r="B19" s="36" t="s">
        <v>3</v>
      </c>
      <c r="C19" s="37"/>
      <c r="D19" s="36" t="s">
        <v>4</v>
      </c>
      <c r="E19" s="37"/>
      <c r="F19" s="36" t="s">
        <v>5</v>
      </c>
      <c r="G19" s="37"/>
      <c r="H19" s="36" t="s">
        <v>3</v>
      </c>
      <c r="I19" s="37"/>
      <c r="J19" s="36" t="s">
        <v>4</v>
      </c>
      <c r="K19" s="37"/>
      <c r="L19" s="36" t="s">
        <v>5</v>
      </c>
      <c r="M19" s="37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0</v>
      </c>
      <c r="C21" s="30">
        <v>0</v>
      </c>
      <c r="D21" s="22">
        <v>2750.5</v>
      </c>
      <c r="E21" s="23">
        <v>5.0460000000000003</v>
      </c>
      <c r="F21" s="22">
        <v>589.20000000000005</v>
      </c>
      <c r="G21" s="23">
        <v>0.60399999999999998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0</v>
      </c>
      <c r="C22" s="27">
        <v>0</v>
      </c>
      <c r="D22" s="25">
        <v>4255.8999999999996</v>
      </c>
      <c r="E22" s="26">
        <v>4.8780000000000001</v>
      </c>
      <c r="F22" s="25">
        <v>23070</v>
      </c>
      <c r="G22" s="26">
        <v>1.216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0</v>
      </c>
      <c r="C23" s="27">
        <v>0</v>
      </c>
      <c r="D23" s="25">
        <v>2983.8</v>
      </c>
      <c r="E23" s="26">
        <v>3.907</v>
      </c>
      <c r="F23" s="25">
        <v>40914.699999999997</v>
      </c>
      <c r="G23" s="26">
        <v>2.0379999999999998</v>
      </c>
      <c r="H23" s="25">
        <v>0</v>
      </c>
      <c r="I23" s="27">
        <v>0</v>
      </c>
      <c r="J23" s="25">
        <v>0</v>
      </c>
      <c r="K23" s="27">
        <v>0</v>
      </c>
      <c r="L23" s="25">
        <v>1017.4</v>
      </c>
      <c r="M23" s="26">
        <v>1.083</v>
      </c>
    </row>
    <row r="24" spans="1:13" x14ac:dyDescent="0.2">
      <c r="A24" s="24" t="s">
        <v>17</v>
      </c>
      <c r="B24" s="25">
        <v>0</v>
      </c>
      <c r="C24" s="27">
        <v>0</v>
      </c>
      <c r="D24" s="25">
        <v>2886.4</v>
      </c>
      <c r="E24" s="26">
        <v>4.2489999999999997</v>
      </c>
      <c r="F24" s="31">
        <v>24773.7</v>
      </c>
      <c r="G24" s="35">
        <v>1.4370000000000001</v>
      </c>
      <c r="H24" s="25">
        <v>0</v>
      </c>
      <c r="I24" s="27">
        <v>0</v>
      </c>
      <c r="J24" s="25">
        <v>1903.9</v>
      </c>
      <c r="K24" s="26">
        <v>2.4289999999999998</v>
      </c>
      <c r="L24" s="25">
        <v>15515.1</v>
      </c>
      <c r="M24" s="26">
        <v>1.6279999999999999</v>
      </c>
    </row>
    <row r="25" spans="1:13" x14ac:dyDescent="0.2">
      <c r="A25" s="24" t="s">
        <v>18</v>
      </c>
      <c r="B25" s="25">
        <v>0</v>
      </c>
      <c r="C25" s="27">
        <v>0</v>
      </c>
      <c r="D25" s="25">
        <v>952.8</v>
      </c>
      <c r="E25" s="26">
        <v>5.29</v>
      </c>
      <c r="F25" s="25">
        <v>22774.1</v>
      </c>
      <c r="G25" s="26">
        <v>1.8149999999999999</v>
      </c>
      <c r="H25" s="25">
        <v>0</v>
      </c>
      <c r="I25" s="27">
        <v>0</v>
      </c>
      <c r="J25" s="25">
        <v>115.3</v>
      </c>
      <c r="K25" s="26">
        <v>4.4249999999999998</v>
      </c>
      <c r="L25" s="25">
        <v>2312.1999999999998</v>
      </c>
      <c r="M25" s="26">
        <v>1.5029999999999999</v>
      </c>
    </row>
    <row r="26" spans="1:13" x14ac:dyDescent="0.2">
      <c r="A26" s="24" t="s">
        <v>19</v>
      </c>
      <c r="B26" s="25">
        <v>0</v>
      </c>
      <c r="C26" s="27">
        <v>0</v>
      </c>
      <c r="D26" s="25">
        <v>12800.1</v>
      </c>
      <c r="E26" s="26">
        <v>4.1390000000000002</v>
      </c>
      <c r="F26" s="25">
        <v>57614.9</v>
      </c>
      <c r="G26" s="26">
        <v>1.409</v>
      </c>
      <c r="H26" s="25">
        <v>0</v>
      </c>
      <c r="I26" s="27">
        <v>0</v>
      </c>
      <c r="J26" s="25">
        <v>0</v>
      </c>
      <c r="K26" s="27">
        <v>0</v>
      </c>
      <c r="L26" s="25">
        <v>13.2</v>
      </c>
      <c r="M26" s="26">
        <v>0.79500000000000004</v>
      </c>
    </row>
    <row r="27" spans="1:13" x14ac:dyDescent="0.2">
      <c r="A27" s="24" t="s">
        <v>20</v>
      </c>
      <c r="B27" s="25">
        <v>0</v>
      </c>
      <c r="C27" s="27">
        <v>0</v>
      </c>
      <c r="D27" s="25">
        <v>4359.5</v>
      </c>
      <c r="E27" s="26">
        <v>4.4349999999999996</v>
      </c>
      <c r="F27" s="25">
        <v>34961.4</v>
      </c>
      <c r="G27" s="26">
        <v>1.1930000000000001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0</v>
      </c>
      <c r="C28" s="27">
        <v>0</v>
      </c>
      <c r="D28" s="25">
        <v>6931.9</v>
      </c>
      <c r="E28" s="26">
        <v>4.1029999999999998</v>
      </c>
      <c r="F28" s="25">
        <v>37548.800000000003</v>
      </c>
      <c r="G28" s="26">
        <v>1.4350000000000001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0</v>
      </c>
      <c r="C29" s="27">
        <v>0</v>
      </c>
      <c r="D29" s="25">
        <v>12887.6</v>
      </c>
      <c r="E29" s="26">
        <v>3.8929999999999998</v>
      </c>
      <c r="F29" s="25">
        <v>36576.6</v>
      </c>
      <c r="G29" s="26">
        <v>1.276</v>
      </c>
      <c r="H29" s="25">
        <v>0</v>
      </c>
      <c r="I29" s="27">
        <v>0</v>
      </c>
      <c r="J29" s="25">
        <v>0</v>
      </c>
      <c r="K29" s="27">
        <v>0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0</v>
      </c>
      <c r="C30" s="27">
        <v>0</v>
      </c>
      <c r="D30" s="25">
        <v>12694.3</v>
      </c>
      <c r="E30" s="26">
        <v>4.2240000000000002</v>
      </c>
      <c r="F30" s="25">
        <v>30552.400000000001</v>
      </c>
      <c r="G30" s="26">
        <v>1.034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0</v>
      </c>
      <c r="C31" s="27">
        <v>0</v>
      </c>
      <c r="D31" s="25">
        <v>6145.5</v>
      </c>
      <c r="E31" s="26">
        <v>3.488</v>
      </c>
      <c r="F31" s="25">
        <v>18078.400000000001</v>
      </c>
      <c r="G31" s="26">
        <v>1.3140000000000001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0</v>
      </c>
      <c r="C32" s="27">
        <v>0</v>
      </c>
      <c r="D32" s="25">
        <v>11151.9</v>
      </c>
      <c r="E32" s="26">
        <v>3.6549999999999998</v>
      </c>
      <c r="F32" s="25">
        <v>32129</v>
      </c>
      <c r="G32" s="26">
        <v>0.82799999999999996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0</v>
      </c>
      <c r="C33" s="27">
        <v>0</v>
      </c>
      <c r="D33" s="25">
        <v>1191.5</v>
      </c>
      <c r="E33" s="26">
        <v>4.3419999999999996</v>
      </c>
      <c r="F33" s="25">
        <v>1688.7</v>
      </c>
      <c r="G33" s="26">
        <v>1.3540000000000001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317</v>
      </c>
      <c r="C34" s="26">
        <v>0.94099999999999995</v>
      </c>
      <c r="D34" s="25">
        <v>1037.3</v>
      </c>
      <c r="E34" s="26">
        <v>6.181</v>
      </c>
      <c r="F34" s="25">
        <v>6540.6</v>
      </c>
      <c r="G34" s="26">
        <v>1.194</v>
      </c>
      <c r="H34" s="25">
        <v>4.7</v>
      </c>
      <c r="I34" s="26">
        <v>6.484</v>
      </c>
      <c r="J34" s="25">
        <v>0</v>
      </c>
      <c r="K34" s="27">
        <v>0</v>
      </c>
      <c r="L34" s="25">
        <v>810.3</v>
      </c>
      <c r="M34" s="26">
        <v>1.226</v>
      </c>
    </row>
    <row r="35" spans="1:13" s="17" customFormat="1" x14ac:dyDescent="0.2">
      <c r="A35" s="18" t="s">
        <v>12</v>
      </c>
      <c r="B35" s="28">
        <f>SUM(B21:B34)</f>
        <v>317</v>
      </c>
      <c r="C35" s="32">
        <f>((B21*C21)+(B22*C22)+(B23*C23)+(B24*C24)+(B25*C25)+(B26*C26)+(B27*C27)+(B28*C28)+(B29*C29)+(B30*C30)+(B31*C31)+(B32*C32)+(B33*C33)+(B34*C34))/B35</f>
        <v>0.94099999999999995</v>
      </c>
      <c r="D35" s="28">
        <f>SUM(D21:D34)</f>
        <v>83029</v>
      </c>
      <c r="E35" s="32">
        <f>((D21*E21)+(D22*E22)+(D23*E23)+(D24*E24)+(D25*E25)+(D26*E26)+(D27*E27)+(D28*E28)+(D29*E29)+(D30*E30)+(D31*E31)+(D32*E32)+(D33*E33)+(D34*E34))/D35</f>
        <v>4.118200993628732</v>
      </c>
      <c r="F35" s="28">
        <f>SUM(F21:F34)</f>
        <v>367812.5</v>
      </c>
      <c r="G35" s="32">
        <f>((F21*G21)+(F22*G22)+(F23*G23)+(F24*G24)+(F25*G25)+(F26*G26)+(F27*G27)+(F28*G28)+(F29*G29)+(F30*G30)+(F31*G31)+(F32*G32)+(F33*G33)+(F34*G34))/F35</f>
        <v>1.3708494276295666</v>
      </c>
      <c r="H35" s="28">
        <f>SUM(H21:H34)</f>
        <v>4.7</v>
      </c>
      <c r="I35" s="32">
        <f>((H21*I21)+(H22*I22)+(H23*I23)+(H24*I24)+(H25*I25)+(H26*I26)+(H27*I27)+(H28*I28)+(H29*I29)+(H30*I30)+(H31*I31)+(H32*I32)+(H33*I33)+(H34*I34))/H35</f>
        <v>6.484</v>
      </c>
      <c r="J35" s="28">
        <f>SUM(J21:J34)</f>
        <v>2019.2</v>
      </c>
      <c r="K35" s="32">
        <f>((J21*K21)+(J22*K22)+(J23*K23)+(J24*K24)+(J25*K25)+(J26*K26)+(J27*K27)+(J28*K28)+(J29*K29)+(J30*K30)+(J31*K31)+(J32*K32)+(J33*K33)+(J34*K34))/J35</f>
        <v>2.5429752377179078</v>
      </c>
      <c r="L35" s="28">
        <f>SUM(L21:L34)</f>
        <v>19668.2</v>
      </c>
      <c r="M35" s="32">
        <f>((L21*M21)+(L22*M22)+(L23*M23)+(L24*M24)+(L25*M25)+(L26*M26)+(L27*M27)+(L28*M28)+(L29*M29)+(L30*M30)+(L31*M31)+(L32*M32)+(L33*M33)+(L34*M34))/L35</f>
        <v>1.5679922616202804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D14:F14 C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44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37</v>
      </c>
    </row>
    <row r="9" spans="1:7" x14ac:dyDescent="0.2">
      <c r="B9" s="38" t="s">
        <v>2</v>
      </c>
      <c r="C9" s="39"/>
      <c r="D9" s="39"/>
      <c r="E9" s="39"/>
      <c r="F9" s="39"/>
      <c r="G9" s="40"/>
    </row>
    <row r="10" spans="1:7" x14ac:dyDescent="0.2">
      <c r="B10" s="36" t="s">
        <v>3</v>
      </c>
      <c r="C10" s="37"/>
      <c r="D10" s="36" t="s">
        <v>4</v>
      </c>
      <c r="E10" s="37"/>
      <c r="F10" s="36" t="s">
        <v>5</v>
      </c>
      <c r="G10" s="37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42549.799999999996</v>
      </c>
      <c r="C12" s="23">
        <f t="shared" si="0"/>
        <v>4.6685964469868244</v>
      </c>
      <c r="D12" s="22">
        <f t="shared" si="0"/>
        <v>340144.5</v>
      </c>
      <c r="E12" s="23">
        <f t="shared" si="0"/>
        <v>1.7647776345053356</v>
      </c>
      <c r="F12" s="22">
        <f t="shared" si="0"/>
        <v>19105.099999999999</v>
      </c>
      <c r="G12" s="23">
        <f t="shared" si="0"/>
        <v>0.33445002119852818</v>
      </c>
    </row>
    <row r="13" spans="1:7" x14ac:dyDescent="0.2">
      <c r="A13" s="24" t="s">
        <v>11</v>
      </c>
      <c r="B13" s="25">
        <f t="shared" ref="B13:G13" si="1">H35</f>
        <v>613.6</v>
      </c>
      <c r="C13" s="26">
        <f t="shared" si="1"/>
        <v>4.1174630052151242</v>
      </c>
      <c r="D13" s="25">
        <f t="shared" si="1"/>
        <v>14992.3</v>
      </c>
      <c r="E13" s="26">
        <f t="shared" si="1"/>
        <v>2.1198635299453721</v>
      </c>
      <c r="F13" s="25">
        <f t="shared" si="1"/>
        <v>2550.1999999999998</v>
      </c>
      <c r="G13" s="26">
        <f t="shared" si="1"/>
        <v>0.21199999999999999</v>
      </c>
    </row>
    <row r="14" spans="1:7" s="17" customFormat="1" x14ac:dyDescent="0.2">
      <c r="A14" s="18" t="s">
        <v>12</v>
      </c>
      <c r="B14" s="28">
        <f>SUM(B12:B13)</f>
        <v>43163.399999999994</v>
      </c>
      <c r="C14" s="29">
        <f>((B12*C12)+(B13*C13))/B14</f>
        <v>4.6607616730841404</v>
      </c>
      <c r="D14" s="28">
        <f>SUM(D12:D13)</f>
        <v>355136.8</v>
      </c>
      <c r="E14" s="29">
        <f>((D12*E12)+(D13*E13))/D14</f>
        <v>1.7797677855406711</v>
      </c>
      <c r="F14" s="28">
        <f>SUM(F12:F13)</f>
        <v>21655.3</v>
      </c>
      <c r="G14" s="29">
        <f>((F12*G12)+(F13*G13))/F14</f>
        <v>0.32002990030154282</v>
      </c>
    </row>
    <row r="17" spans="1:13" s="17" customFormat="1" ht="15.75" x14ac:dyDescent="0.25">
      <c r="A17" s="16" t="s">
        <v>34</v>
      </c>
    </row>
    <row r="18" spans="1:13" x14ac:dyDescent="0.2">
      <c r="B18" s="38" t="s">
        <v>10</v>
      </c>
      <c r="C18" s="39"/>
      <c r="D18" s="39"/>
      <c r="E18" s="39"/>
      <c r="F18" s="39"/>
      <c r="G18" s="40"/>
      <c r="H18" s="38" t="s">
        <v>11</v>
      </c>
      <c r="I18" s="39"/>
      <c r="J18" s="39"/>
      <c r="K18" s="39"/>
      <c r="L18" s="39"/>
      <c r="M18" s="40"/>
    </row>
    <row r="19" spans="1:13" x14ac:dyDescent="0.2">
      <c r="B19" s="36" t="s">
        <v>3</v>
      </c>
      <c r="C19" s="37"/>
      <c r="D19" s="36" t="s">
        <v>4</v>
      </c>
      <c r="E19" s="37"/>
      <c r="F19" s="36" t="s">
        <v>5</v>
      </c>
      <c r="G19" s="37"/>
      <c r="H19" s="36" t="s">
        <v>3</v>
      </c>
      <c r="I19" s="37"/>
      <c r="J19" s="36" t="s">
        <v>4</v>
      </c>
      <c r="K19" s="37"/>
      <c r="L19" s="36" t="s">
        <v>5</v>
      </c>
      <c r="M19" s="37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0</v>
      </c>
      <c r="C21" s="30">
        <v>0</v>
      </c>
      <c r="D21" s="22">
        <v>6855.7</v>
      </c>
      <c r="E21" s="23">
        <v>1.0660000000000001</v>
      </c>
      <c r="F21" s="22">
        <v>0</v>
      </c>
      <c r="G21" s="30">
        <v>0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2756.8</v>
      </c>
      <c r="C22" s="26">
        <v>4.5369999999999999</v>
      </c>
      <c r="D22" s="25">
        <v>17367.3</v>
      </c>
      <c r="E22" s="26">
        <v>1.6279999999999999</v>
      </c>
      <c r="F22" s="25">
        <v>0</v>
      </c>
      <c r="G22" s="27">
        <v>0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1859.9</v>
      </c>
      <c r="C23" s="26">
        <v>5.0789999999999997</v>
      </c>
      <c r="D23" s="25">
        <v>38638.800000000003</v>
      </c>
      <c r="E23" s="26">
        <v>2.3170000000000002</v>
      </c>
      <c r="F23" s="25">
        <v>2112.1999999999998</v>
      </c>
      <c r="G23" s="26">
        <v>0.54800000000000004</v>
      </c>
      <c r="H23" s="25">
        <v>0</v>
      </c>
      <c r="I23" s="27">
        <v>0</v>
      </c>
      <c r="J23" s="25">
        <v>2096</v>
      </c>
      <c r="K23" s="26">
        <v>3.8879999999999999</v>
      </c>
      <c r="L23" s="25">
        <v>0</v>
      </c>
      <c r="M23" s="27">
        <v>0</v>
      </c>
    </row>
    <row r="24" spans="1:13" x14ac:dyDescent="0.2">
      <c r="A24" s="24" t="s">
        <v>17</v>
      </c>
      <c r="B24" s="25">
        <v>1069.5999999999999</v>
      </c>
      <c r="C24" s="26">
        <v>4.6459999999999999</v>
      </c>
      <c r="D24" s="25">
        <v>27637.4</v>
      </c>
      <c r="E24" s="26">
        <v>1.837</v>
      </c>
      <c r="F24" s="31">
        <v>3104</v>
      </c>
      <c r="G24" s="35">
        <v>0.307</v>
      </c>
      <c r="H24" s="25">
        <v>573.5</v>
      </c>
      <c r="I24" s="26">
        <v>4.0510000000000002</v>
      </c>
      <c r="J24" s="25">
        <v>10194.799999999999</v>
      </c>
      <c r="K24" s="26">
        <v>1.78</v>
      </c>
      <c r="L24" s="25">
        <v>2550.1999999999998</v>
      </c>
      <c r="M24" s="26">
        <v>0.21199999999999999</v>
      </c>
    </row>
    <row r="25" spans="1:13" x14ac:dyDescent="0.2">
      <c r="A25" s="24" t="s">
        <v>18</v>
      </c>
      <c r="B25" s="25">
        <v>55.6</v>
      </c>
      <c r="C25" s="26">
        <v>5.6310000000000002</v>
      </c>
      <c r="D25" s="25">
        <v>12988</v>
      </c>
      <c r="E25" s="26">
        <v>2.3090000000000002</v>
      </c>
      <c r="F25" s="25">
        <v>306.7</v>
      </c>
      <c r="G25" s="26">
        <v>0.627</v>
      </c>
      <c r="H25" s="25">
        <v>0</v>
      </c>
      <c r="I25" s="27">
        <v>0</v>
      </c>
      <c r="J25" s="25">
        <v>2366.4</v>
      </c>
      <c r="K25" s="26">
        <v>1.7669999999999999</v>
      </c>
      <c r="L25" s="25">
        <v>0</v>
      </c>
      <c r="M25" s="27">
        <v>0</v>
      </c>
    </row>
    <row r="26" spans="1:13" x14ac:dyDescent="0.2">
      <c r="A26" s="24" t="s">
        <v>19</v>
      </c>
      <c r="B26" s="25">
        <v>4851.8</v>
      </c>
      <c r="C26" s="26">
        <v>5.4130000000000003</v>
      </c>
      <c r="D26" s="25">
        <v>60004.4</v>
      </c>
      <c r="E26" s="26">
        <v>2.028</v>
      </c>
      <c r="F26" s="25">
        <v>10986.7</v>
      </c>
      <c r="G26" s="26">
        <v>0.28000000000000003</v>
      </c>
      <c r="H26" s="25">
        <v>0</v>
      </c>
      <c r="I26" s="27">
        <v>0</v>
      </c>
      <c r="J26" s="25">
        <v>0</v>
      </c>
      <c r="K26" s="27">
        <v>0</v>
      </c>
      <c r="L26" s="25">
        <v>0</v>
      </c>
      <c r="M26" s="27">
        <v>0</v>
      </c>
    </row>
    <row r="27" spans="1:13" x14ac:dyDescent="0.2">
      <c r="A27" s="24" t="s">
        <v>20</v>
      </c>
      <c r="B27" s="25">
        <v>3118.1</v>
      </c>
      <c r="C27" s="26">
        <v>5.2359999999999998</v>
      </c>
      <c r="D27" s="25">
        <v>23817.4</v>
      </c>
      <c r="E27" s="26">
        <v>1.7430000000000001</v>
      </c>
      <c r="F27" s="25">
        <v>1823.2</v>
      </c>
      <c r="G27" s="26">
        <v>0.315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3354.5</v>
      </c>
      <c r="C28" s="26">
        <v>5.5010000000000003</v>
      </c>
      <c r="D28" s="25">
        <v>36696.199999999997</v>
      </c>
      <c r="E28" s="26">
        <v>1.845</v>
      </c>
      <c r="F28" s="25">
        <v>48.3</v>
      </c>
      <c r="G28" s="26">
        <v>0.39400000000000002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6574.1</v>
      </c>
      <c r="C29" s="26">
        <v>4.2960000000000003</v>
      </c>
      <c r="D29" s="25">
        <v>33577.699999999997</v>
      </c>
      <c r="E29" s="26">
        <v>1.4279999999999999</v>
      </c>
      <c r="F29" s="25">
        <v>442.2</v>
      </c>
      <c r="G29" s="26">
        <v>0.40600000000000003</v>
      </c>
      <c r="H29" s="25">
        <v>0</v>
      </c>
      <c r="I29" s="27">
        <v>0</v>
      </c>
      <c r="J29" s="25">
        <v>0</v>
      </c>
      <c r="K29" s="27">
        <v>0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6722.1</v>
      </c>
      <c r="C30" s="26">
        <v>5.0880000000000001</v>
      </c>
      <c r="D30" s="25">
        <v>29119.8</v>
      </c>
      <c r="E30" s="26">
        <v>1.327</v>
      </c>
      <c r="F30" s="25">
        <v>0</v>
      </c>
      <c r="G30" s="27">
        <v>0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828.8</v>
      </c>
      <c r="C31" s="26">
        <v>4.7549999999999999</v>
      </c>
      <c r="D31" s="25">
        <v>20534.099999999999</v>
      </c>
      <c r="E31" s="26">
        <v>1.569</v>
      </c>
      <c r="F31" s="25">
        <v>0</v>
      </c>
      <c r="G31" s="27">
        <v>0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10477.799999999999</v>
      </c>
      <c r="C32" s="26">
        <v>3.6080000000000001</v>
      </c>
      <c r="D32" s="25">
        <v>24712.5</v>
      </c>
      <c r="E32" s="26">
        <v>1.262</v>
      </c>
      <c r="F32" s="25">
        <v>0</v>
      </c>
      <c r="G32" s="27">
        <v>0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0</v>
      </c>
      <c r="C33" s="27">
        <v>0</v>
      </c>
      <c r="D33" s="25">
        <v>2779.7</v>
      </c>
      <c r="E33" s="26">
        <v>1.0880000000000001</v>
      </c>
      <c r="F33" s="25">
        <v>0</v>
      </c>
      <c r="G33" s="27">
        <v>0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880.7</v>
      </c>
      <c r="C34" s="26">
        <v>7.0170000000000003</v>
      </c>
      <c r="D34" s="25">
        <v>5415.5</v>
      </c>
      <c r="E34" s="26">
        <v>1.9359999999999999</v>
      </c>
      <c r="F34" s="25">
        <v>281.8</v>
      </c>
      <c r="G34" s="26">
        <v>0.84399999999999997</v>
      </c>
      <c r="H34" s="25">
        <v>40.1</v>
      </c>
      <c r="I34" s="26">
        <v>5.0679999999999996</v>
      </c>
      <c r="J34" s="25">
        <v>335.1</v>
      </c>
      <c r="K34" s="26">
        <v>3.8919999999999999</v>
      </c>
      <c r="L34" s="25">
        <v>0</v>
      </c>
      <c r="M34" s="27">
        <v>0</v>
      </c>
    </row>
    <row r="35" spans="1:13" s="17" customFormat="1" x14ac:dyDescent="0.2">
      <c r="A35" s="18" t="s">
        <v>12</v>
      </c>
      <c r="B35" s="28">
        <f>SUM(B21:B34)</f>
        <v>42549.799999999996</v>
      </c>
      <c r="C35" s="32">
        <f>((B21*C21)+(B22*C22)+(B23*C23)+(B24*C24)+(B25*C25)+(B26*C26)+(B27*C27)+(B28*C28)+(B29*C29)+(B30*C30)+(B31*C31)+(B32*C32)+(B33*C33)+(B34*C34))/B35</f>
        <v>4.6685964469868244</v>
      </c>
      <c r="D35" s="28">
        <f>SUM(D21:D34)</f>
        <v>340144.5</v>
      </c>
      <c r="E35" s="32">
        <f>((D21*E21)+(D22*E22)+(D23*E23)+(D24*E24)+(D25*E25)+(D26*E26)+(D27*E27)+(D28*E28)+(D29*E29)+(D30*E30)+(D31*E31)+(D32*E32)+(D33*E33)+(D34*E34))/D35</f>
        <v>1.7647776345053356</v>
      </c>
      <c r="F35" s="28">
        <f>SUM(F21:F34)</f>
        <v>19105.099999999999</v>
      </c>
      <c r="G35" s="32">
        <f>((F21*G21)+(F22*G22)+(F23*G23)+(F24*G24)+(F25*G25)+(F26*G26)+(F27*G27)+(F28*G28)+(F29*G29)+(F30*G30)+(F31*G31)+(F32*G32)+(F33*G33)+(F34*G34))/F35</f>
        <v>0.33445002119852818</v>
      </c>
      <c r="H35" s="28">
        <f>SUM(H21:H34)</f>
        <v>613.6</v>
      </c>
      <c r="I35" s="32">
        <f>((H21*I21)+(H22*I22)+(H23*I23)+(H24*I24)+(H25*I25)+(H26*I26)+(H27*I27)+(H28*I28)+(H29*I29)+(H30*I30)+(H31*I31)+(H32*I32)+(H33*I33)+(H34*I34))/H35</f>
        <v>4.1174630052151242</v>
      </c>
      <c r="J35" s="28">
        <f>SUM(J21:J34)</f>
        <v>14992.3</v>
      </c>
      <c r="K35" s="32">
        <f>((J21*K21)+(J22*K22)+(J23*K23)+(J24*K24)+(J25*K25)+(J26*K26)+(J27*K27)+(J28*K28)+(J29*K29)+(J30*K30)+(J31*K31)+(J32*K32)+(J33*K33)+(J34*K34))/J35</f>
        <v>2.1198635299453721</v>
      </c>
      <c r="L35" s="28">
        <f>SUM(L21:L34)</f>
        <v>2550.1999999999998</v>
      </c>
      <c r="M35" s="32">
        <f>((L21*M21)+(L22*M22)+(L23*M23)+(L24*M24)+(L25*M25)+(L26*M26)+(L27*M27)+(L28*M28)+(L29*M29)+(L30*M30)+(L31*M31)+(L32*M32)+(L33*M33)+(L34*M34))/L35</f>
        <v>0.21199999999999999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14:D14 E14:F14 D35:F35 C35 G35:H35 I35:J35 K35:L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47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35</v>
      </c>
    </row>
    <row r="9" spans="1:7" x14ac:dyDescent="0.2">
      <c r="B9" s="38" t="s">
        <v>2</v>
      </c>
      <c r="C9" s="39"/>
      <c r="D9" s="39"/>
      <c r="E9" s="39"/>
      <c r="F9" s="39"/>
      <c r="G9" s="40"/>
    </row>
    <row r="10" spans="1:7" x14ac:dyDescent="0.2">
      <c r="B10" s="36" t="s">
        <v>3</v>
      </c>
      <c r="C10" s="37"/>
      <c r="D10" s="36" t="s">
        <v>4</v>
      </c>
      <c r="E10" s="37"/>
      <c r="F10" s="36" t="s">
        <v>5</v>
      </c>
      <c r="G10" s="37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24878.7</v>
      </c>
      <c r="C12" s="23">
        <f t="shared" si="0"/>
        <v>4.6093965319731325</v>
      </c>
      <c r="D12" s="22">
        <f t="shared" si="0"/>
        <v>328323.8</v>
      </c>
      <c r="E12" s="23">
        <f t="shared" si="0"/>
        <v>1.9170961227909764</v>
      </c>
      <c r="F12" s="22">
        <f t="shared" si="0"/>
        <v>39058.000000000007</v>
      </c>
      <c r="G12" s="23">
        <f t="shared" si="0"/>
        <v>0.39186753289978998</v>
      </c>
    </row>
    <row r="13" spans="1:7" x14ac:dyDescent="0.2">
      <c r="A13" s="24" t="s">
        <v>11</v>
      </c>
      <c r="B13" s="25">
        <f t="shared" ref="B13:G13" si="1">H35</f>
        <v>492</v>
      </c>
      <c r="C13" s="26">
        <f t="shared" si="1"/>
        <v>4.307286991869919</v>
      </c>
      <c r="D13" s="25">
        <f t="shared" si="1"/>
        <v>13958.300000000003</v>
      </c>
      <c r="E13" s="26">
        <f t="shared" si="1"/>
        <v>2.1934351174569966</v>
      </c>
      <c r="F13" s="25">
        <f t="shared" si="1"/>
        <v>4182.1000000000004</v>
      </c>
      <c r="G13" s="26">
        <f t="shared" si="1"/>
        <v>0.28940314674445849</v>
      </c>
    </row>
    <row r="14" spans="1:7" s="17" customFormat="1" x14ac:dyDescent="0.2">
      <c r="A14" s="18" t="s">
        <v>12</v>
      </c>
      <c r="B14" s="28">
        <f>SUM(B12:B13)</f>
        <v>25370.7</v>
      </c>
      <c r="C14" s="29">
        <f>((B12*C12)+(B13*C13))/B14</f>
        <v>4.60353788819386</v>
      </c>
      <c r="D14" s="28">
        <f>SUM(D12:D13)</f>
        <v>342282.1</v>
      </c>
      <c r="E14" s="29">
        <f>((D12*E12)+(D13*E13))/D14</f>
        <v>1.9283652560271194</v>
      </c>
      <c r="F14" s="28">
        <f>SUM(F12:F13)</f>
        <v>43240.100000000006</v>
      </c>
      <c r="G14" s="29">
        <f>((F12*G12)+(F13*G13))/F14</f>
        <v>0.38195737290154275</v>
      </c>
    </row>
    <row r="17" spans="1:13" s="17" customFormat="1" ht="15.75" x14ac:dyDescent="0.25">
      <c r="A17" s="16" t="s">
        <v>36</v>
      </c>
    </row>
    <row r="18" spans="1:13" x14ac:dyDescent="0.2">
      <c r="B18" s="38" t="s">
        <v>10</v>
      </c>
      <c r="C18" s="39"/>
      <c r="D18" s="39"/>
      <c r="E18" s="39"/>
      <c r="F18" s="39"/>
      <c r="G18" s="40"/>
      <c r="H18" s="38" t="s">
        <v>11</v>
      </c>
      <c r="I18" s="39"/>
      <c r="J18" s="39"/>
      <c r="K18" s="39"/>
      <c r="L18" s="39"/>
      <c r="M18" s="40"/>
    </row>
    <row r="19" spans="1:13" x14ac:dyDescent="0.2">
      <c r="B19" s="36" t="s">
        <v>3</v>
      </c>
      <c r="C19" s="37"/>
      <c r="D19" s="36" t="s">
        <v>4</v>
      </c>
      <c r="E19" s="37"/>
      <c r="F19" s="36" t="s">
        <v>5</v>
      </c>
      <c r="G19" s="37"/>
      <c r="H19" s="36" t="s">
        <v>3</v>
      </c>
      <c r="I19" s="37"/>
      <c r="J19" s="36" t="s">
        <v>4</v>
      </c>
      <c r="K19" s="37"/>
      <c r="L19" s="36" t="s">
        <v>5</v>
      </c>
      <c r="M19" s="37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0</v>
      </c>
      <c r="C21" s="30">
        <v>0</v>
      </c>
      <c r="D21" s="22">
        <v>6842.5</v>
      </c>
      <c r="E21" s="23">
        <v>1.238</v>
      </c>
      <c r="F21" s="22">
        <v>0</v>
      </c>
      <c r="G21" s="30">
        <v>0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926.1</v>
      </c>
      <c r="C22" s="26">
        <v>4.7350000000000003</v>
      </c>
      <c r="D22" s="25">
        <v>16095.5</v>
      </c>
      <c r="E22" s="26">
        <v>1.78</v>
      </c>
      <c r="F22" s="25">
        <v>1945.5</v>
      </c>
      <c r="G22" s="26">
        <v>0.73099999999999998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666.9</v>
      </c>
      <c r="C23" s="26">
        <v>4.3280000000000003</v>
      </c>
      <c r="D23" s="25">
        <v>35687.800000000003</v>
      </c>
      <c r="E23" s="26">
        <v>2.4550000000000001</v>
      </c>
      <c r="F23" s="25">
        <v>15909.9</v>
      </c>
      <c r="G23" s="26">
        <v>0.36299999999999999</v>
      </c>
      <c r="H23" s="25">
        <v>0</v>
      </c>
      <c r="I23" s="27">
        <v>0</v>
      </c>
      <c r="J23" s="25">
        <v>1767.7</v>
      </c>
      <c r="K23" s="26">
        <v>4.0940000000000003</v>
      </c>
      <c r="L23" s="25">
        <v>281</v>
      </c>
      <c r="M23" s="26">
        <v>0.29499999999999998</v>
      </c>
    </row>
    <row r="24" spans="1:13" x14ac:dyDescent="0.2">
      <c r="A24" s="24" t="s">
        <v>17</v>
      </c>
      <c r="B24" s="25">
        <v>493.7</v>
      </c>
      <c r="C24" s="26">
        <v>5.1120000000000001</v>
      </c>
      <c r="D24" s="25">
        <v>26472.799999999999</v>
      </c>
      <c r="E24" s="26">
        <v>1.946</v>
      </c>
      <c r="F24" s="31">
        <v>4750.2</v>
      </c>
      <c r="G24" s="35">
        <v>0.35599999999999998</v>
      </c>
      <c r="H24" s="25">
        <v>490.1</v>
      </c>
      <c r="I24" s="26">
        <v>4.3010000000000002</v>
      </c>
      <c r="J24" s="25">
        <v>9705.2000000000007</v>
      </c>
      <c r="K24" s="26">
        <v>1.8540000000000001</v>
      </c>
      <c r="L24" s="25">
        <v>3901.1</v>
      </c>
      <c r="M24" s="26">
        <v>0.28899999999999998</v>
      </c>
    </row>
    <row r="25" spans="1:13" x14ac:dyDescent="0.2">
      <c r="A25" s="24" t="s">
        <v>18</v>
      </c>
      <c r="B25" s="25">
        <v>0</v>
      </c>
      <c r="C25" s="27">
        <v>0</v>
      </c>
      <c r="D25" s="25">
        <v>12604</v>
      </c>
      <c r="E25" s="26">
        <v>2.5670000000000002</v>
      </c>
      <c r="F25" s="25">
        <v>1794</v>
      </c>
      <c r="G25" s="26">
        <v>0.34599999999999997</v>
      </c>
      <c r="H25" s="25">
        <v>0</v>
      </c>
      <c r="I25" s="27">
        <v>0</v>
      </c>
      <c r="J25" s="25">
        <v>2259.1999999999998</v>
      </c>
      <c r="K25" s="26">
        <v>1.958</v>
      </c>
      <c r="L25" s="25">
        <v>0</v>
      </c>
      <c r="M25" s="27">
        <v>0</v>
      </c>
    </row>
    <row r="26" spans="1:13" x14ac:dyDescent="0.2">
      <c r="A26" s="24" t="s">
        <v>19</v>
      </c>
      <c r="B26" s="25">
        <v>1271.7</v>
      </c>
      <c r="C26" s="26">
        <v>5.976</v>
      </c>
      <c r="D26" s="25">
        <v>57704.4</v>
      </c>
      <c r="E26" s="26">
        <v>2.1909999999999998</v>
      </c>
      <c r="F26" s="25">
        <v>11862.5</v>
      </c>
      <c r="G26" s="26">
        <v>0.372</v>
      </c>
      <c r="H26" s="25">
        <v>0</v>
      </c>
      <c r="I26" s="27">
        <v>0</v>
      </c>
      <c r="J26" s="25">
        <v>0</v>
      </c>
      <c r="K26" s="27">
        <v>0</v>
      </c>
      <c r="L26" s="25">
        <v>0</v>
      </c>
      <c r="M26" s="27">
        <v>0</v>
      </c>
    </row>
    <row r="27" spans="1:13" x14ac:dyDescent="0.2">
      <c r="A27" s="24" t="s">
        <v>20</v>
      </c>
      <c r="B27" s="25">
        <v>1266.2</v>
      </c>
      <c r="C27" s="26">
        <v>5.2549999999999999</v>
      </c>
      <c r="D27" s="25">
        <v>23302</v>
      </c>
      <c r="E27" s="26">
        <v>1.9370000000000001</v>
      </c>
      <c r="F27" s="25">
        <v>1883.7</v>
      </c>
      <c r="G27" s="26">
        <v>0.36599999999999999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1388.3</v>
      </c>
      <c r="C28" s="26">
        <v>5.9089999999999998</v>
      </c>
      <c r="D28" s="25">
        <v>35614.1</v>
      </c>
      <c r="E28" s="26">
        <v>2.036</v>
      </c>
      <c r="F28" s="25">
        <v>44.8</v>
      </c>
      <c r="G28" s="26">
        <v>0.42499999999999999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4294.3</v>
      </c>
      <c r="C29" s="26">
        <v>4.3860000000000001</v>
      </c>
      <c r="D29" s="25">
        <v>33191.5</v>
      </c>
      <c r="E29" s="26">
        <v>1.6060000000000001</v>
      </c>
      <c r="F29" s="25">
        <v>532.5</v>
      </c>
      <c r="G29" s="26">
        <v>0.47199999999999998</v>
      </c>
      <c r="H29" s="25">
        <v>0</v>
      </c>
      <c r="I29" s="27">
        <v>0</v>
      </c>
      <c r="J29" s="25">
        <v>0</v>
      </c>
      <c r="K29" s="27">
        <v>0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3971.8</v>
      </c>
      <c r="C30" s="26">
        <v>5.1139999999999999</v>
      </c>
      <c r="D30" s="25">
        <v>28723.5</v>
      </c>
      <c r="E30" s="26">
        <v>1.452</v>
      </c>
      <c r="F30" s="25">
        <v>0</v>
      </c>
      <c r="G30" s="27">
        <v>0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171.6</v>
      </c>
      <c r="C31" s="26">
        <v>5.0640000000000001</v>
      </c>
      <c r="D31" s="25">
        <v>20040.5</v>
      </c>
      <c r="E31" s="26">
        <v>1.71</v>
      </c>
      <c r="F31" s="25">
        <v>0</v>
      </c>
      <c r="G31" s="27">
        <v>0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9765.6</v>
      </c>
      <c r="C32" s="26">
        <v>3.7959999999999998</v>
      </c>
      <c r="D32" s="25">
        <v>24288.3</v>
      </c>
      <c r="E32" s="26">
        <v>1.403</v>
      </c>
      <c r="F32" s="25">
        <v>0</v>
      </c>
      <c r="G32" s="27">
        <v>0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0</v>
      </c>
      <c r="C33" s="27">
        <v>0</v>
      </c>
      <c r="D33" s="25">
        <v>2747.2</v>
      </c>
      <c r="E33" s="26">
        <v>1.2210000000000001</v>
      </c>
      <c r="F33" s="25">
        <v>0</v>
      </c>
      <c r="G33" s="27">
        <v>0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662.5</v>
      </c>
      <c r="C34" s="26">
        <v>8.0570000000000004</v>
      </c>
      <c r="D34" s="25">
        <v>5009.7</v>
      </c>
      <c r="E34" s="26">
        <v>2.0030000000000001</v>
      </c>
      <c r="F34" s="25">
        <v>334.9</v>
      </c>
      <c r="G34" s="26">
        <v>1.2649999999999999</v>
      </c>
      <c r="H34" s="25">
        <v>1.9</v>
      </c>
      <c r="I34" s="26">
        <v>5.9290000000000003</v>
      </c>
      <c r="J34" s="25">
        <v>226.2</v>
      </c>
      <c r="K34" s="26">
        <v>4.2560000000000002</v>
      </c>
      <c r="L34" s="25">
        <v>0</v>
      </c>
      <c r="M34" s="27">
        <v>0</v>
      </c>
    </row>
    <row r="35" spans="1:13" s="17" customFormat="1" x14ac:dyDescent="0.2">
      <c r="A35" s="18" t="s">
        <v>12</v>
      </c>
      <c r="B35" s="28">
        <f>SUM(B21:B34)</f>
        <v>24878.7</v>
      </c>
      <c r="C35" s="32">
        <f>((B21*C21)+(B22*C22)+(B23*C23)+(B24*C24)+(B25*C25)+(B26*C26)+(B27*C27)+(B28*C28)+(B29*C29)+(B30*C30)+(B31*C31)+(B32*C32)+(B33*C33)+(B34*C34))/B35</f>
        <v>4.6093965319731325</v>
      </c>
      <c r="D35" s="28">
        <f>SUM(D21:D34)</f>
        <v>328323.8</v>
      </c>
      <c r="E35" s="32">
        <f>((D21*E21)+(D22*E22)+(D23*E23)+(D24*E24)+(D25*E25)+(D26*E26)+(D27*E27)+(D28*E28)+(D29*E29)+(D30*E30)+(D31*E31)+(D32*E32)+(D33*E33)+(D34*E34))/D35</f>
        <v>1.9170961227909764</v>
      </c>
      <c r="F35" s="28">
        <f>SUM(F21:F34)</f>
        <v>39058.000000000007</v>
      </c>
      <c r="G35" s="32">
        <f>((F21*G21)+(F22*G22)+(F23*G23)+(F24*G24)+(F25*G25)+(F26*G26)+(F27*G27)+(F28*G28)+(F29*G29)+(F30*G30)+(F31*G31)+(F32*G32)+(F33*G33)+(F34*G34))/F35</f>
        <v>0.39186753289978998</v>
      </c>
      <c r="H35" s="28">
        <f>SUM(H21:H34)</f>
        <v>492</v>
      </c>
      <c r="I35" s="32">
        <f>((H21*I21)+(H22*I22)+(H23*I23)+(H24*I24)+(H25*I25)+(H26*I26)+(H27*I27)+(H28*I28)+(H29*I29)+(H30*I30)+(H31*I31)+(H32*I32)+(H33*I33)+(H34*I34))/H35</f>
        <v>4.307286991869919</v>
      </c>
      <c r="J35" s="28">
        <f>SUM(J21:J34)</f>
        <v>13958.300000000003</v>
      </c>
      <c r="K35" s="32">
        <f>((J21*K21)+(J22*K22)+(J23*K23)+(J24*K24)+(J25*K25)+(J26*K26)+(J27*K27)+(J28*K28)+(J29*K29)+(J30*K30)+(J31*K31)+(J32*K32)+(J33*K33)+(J34*K34))/J35</f>
        <v>2.1934351174569966</v>
      </c>
      <c r="L35" s="28">
        <f>SUM(L21:L34)</f>
        <v>4182.1000000000004</v>
      </c>
      <c r="M35" s="32">
        <f>((L21*M21)+(L22*M22)+(L23*M23)+(L24*M24)+(L25*M25)+(L26*M26)+(L27*M27)+(L28*M28)+(L29*M29)+(L30*M30)+(L31*M31)+(L32*M32)+(L33*M33)+(L34*M34))/L35</f>
        <v>0.28940314674445849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D14:F14 C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50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38</v>
      </c>
    </row>
    <row r="9" spans="1:7" x14ac:dyDescent="0.2">
      <c r="B9" s="38" t="s">
        <v>2</v>
      </c>
      <c r="C9" s="39"/>
      <c r="D9" s="39"/>
      <c r="E9" s="39"/>
      <c r="F9" s="39"/>
      <c r="G9" s="40"/>
    </row>
    <row r="10" spans="1:7" x14ac:dyDescent="0.2">
      <c r="B10" s="36" t="s">
        <v>3</v>
      </c>
      <c r="C10" s="37"/>
      <c r="D10" s="36" t="s">
        <v>4</v>
      </c>
      <c r="E10" s="37"/>
      <c r="F10" s="36" t="s">
        <v>5</v>
      </c>
      <c r="G10" s="37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15322</v>
      </c>
      <c r="C12" s="23">
        <f t="shared" si="0"/>
        <v>4.4818864834877949</v>
      </c>
      <c r="D12" s="22">
        <f t="shared" si="0"/>
        <v>315464.10000000003</v>
      </c>
      <c r="E12" s="23">
        <f t="shared" si="0"/>
        <v>2.0733377110105398</v>
      </c>
      <c r="F12" s="22">
        <f t="shared" si="0"/>
        <v>77879.39999999998</v>
      </c>
      <c r="G12" s="23">
        <f t="shared" si="0"/>
        <v>0.35979121308073775</v>
      </c>
    </row>
    <row r="13" spans="1:7" x14ac:dyDescent="0.2">
      <c r="A13" s="24" t="s">
        <v>11</v>
      </c>
      <c r="B13" s="25">
        <f t="shared" ref="B13:G13" si="1">H35</f>
        <v>415.59999999999997</v>
      </c>
      <c r="C13" s="26">
        <f t="shared" si="1"/>
        <v>4.5797124639076037</v>
      </c>
      <c r="D13" s="25">
        <f t="shared" si="1"/>
        <v>12890.000000000002</v>
      </c>
      <c r="E13" s="26">
        <f t="shared" si="1"/>
        <v>2.247685989138867</v>
      </c>
      <c r="F13" s="25">
        <f t="shared" si="1"/>
        <v>7732.0000000000009</v>
      </c>
      <c r="G13" s="26">
        <f t="shared" si="1"/>
        <v>0.34446231246766684</v>
      </c>
    </row>
    <row r="14" spans="1:7" s="17" customFormat="1" x14ac:dyDescent="0.2">
      <c r="A14" s="18" t="s">
        <v>12</v>
      </c>
      <c r="B14" s="28">
        <f>SUM(B12:B13)</f>
        <v>15737.6</v>
      </c>
      <c r="C14" s="29">
        <f>((B12*C12)+(B13*C13))/B14</f>
        <v>4.4844698810492067</v>
      </c>
      <c r="D14" s="28">
        <f>SUM(D12:D13)</f>
        <v>328354.10000000003</v>
      </c>
      <c r="E14" s="29">
        <f>((D12*E12)+(D13*E13))/D14</f>
        <v>2.0801819968138058</v>
      </c>
      <c r="F14" s="28">
        <f>SUM(F12:F13)</f>
        <v>85611.39999999998</v>
      </c>
      <c r="G14" s="29">
        <f>((F12*G12)+(F13*G13))/F14</f>
        <v>0.35840678227432338</v>
      </c>
    </row>
    <row r="17" spans="1:13" s="17" customFormat="1" ht="15.75" x14ac:dyDescent="0.25">
      <c r="A17" s="16" t="s">
        <v>39</v>
      </c>
    </row>
    <row r="18" spans="1:13" x14ac:dyDescent="0.2">
      <c r="B18" s="38" t="s">
        <v>10</v>
      </c>
      <c r="C18" s="39"/>
      <c r="D18" s="39"/>
      <c r="E18" s="39"/>
      <c r="F18" s="39"/>
      <c r="G18" s="40"/>
      <c r="H18" s="38" t="s">
        <v>11</v>
      </c>
      <c r="I18" s="39"/>
      <c r="J18" s="39"/>
      <c r="K18" s="39"/>
      <c r="L18" s="39"/>
      <c r="M18" s="40"/>
    </row>
    <row r="19" spans="1:13" x14ac:dyDescent="0.2">
      <c r="B19" s="36" t="s">
        <v>3</v>
      </c>
      <c r="C19" s="37"/>
      <c r="D19" s="36" t="s">
        <v>4</v>
      </c>
      <c r="E19" s="37"/>
      <c r="F19" s="36" t="s">
        <v>5</v>
      </c>
      <c r="G19" s="37"/>
      <c r="H19" s="36" t="s">
        <v>3</v>
      </c>
      <c r="I19" s="37"/>
      <c r="J19" s="36" t="s">
        <v>4</v>
      </c>
      <c r="K19" s="37"/>
      <c r="L19" s="36" t="s">
        <v>5</v>
      </c>
      <c r="M19" s="37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0</v>
      </c>
      <c r="C21" s="30">
        <v>0</v>
      </c>
      <c r="D21" s="22">
        <v>6830.2</v>
      </c>
      <c r="E21" s="23">
        <v>1.444</v>
      </c>
      <c r="F21" s="22">
        <v>0</v>
      </c>
      <c r="G21" s="30">
        <v>0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167.9</v>
      </c>
      <c r="C22" s="26">
        <v>5.0670000000000002</v>
      </c>
      <c r="D22" s="25">
        <v>15832.6</v>
      </c>
      <c r="E22" s="26">
        <v>2.0209999999999999</v>
      </c>
      <c r="F22" s="25">
        <v>3230.8</v>
      </c>
      <c r="G22" s="26">
        <v>0.60799999999999998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165.2</v>
      </c>
      <c r="C23" s="26">
        <v>3.9620000000000002</v>
      </c>
      <c r="D23" s="25">
        <v>31620.799999999999</v>
      </c>
      <c r="E23" s="26">
        <v>2.5910000000000002</v>
      </c>
      <c r="F23" s="25">
        <v>20306.3</v>
      </c>
      <c r="G23" s="26">
        <v>0.433</v>
      </c>
      <c r="H23" s="25">
        <v>0</v>
      </c>
      <c r="I23" s="27">
        <v>0</v>
      </c>
      <c r="J23" s="25">
        <v>1481.2</v>
      </c>
      <c r="K23" s="26">
        <v>4.2789999999999999</v>
      </c>
      <c r="L23" s="25">
        <v>280.60000000000002</v>
      </c>
      <c r="M23" s="26">
        <v>0.47599999999999998</v>
      </c>
    </row>
    <row r="24" spans="1:13" x14ac:dyDescent="0.2">
      <c r="A24" s="24" t="s">
        <v>17</v>
      </c>
      <c r="B24" s="25">
        <v>69.599999999999994</v>
      </c>
      <c r="C24" s="26">
        <v>4.3550000000000004</v>
      </c>
      <c r="D24" s="25">
        <v>25396.5</v>
      </c>
      <c r="E24" s="26">
        <v>2.04</v>
      </c>
      <c r="F24" s="31">
        <v>7413.5</v>
      </c>
      <c r="G24" s="35">
        <v>0.38</v>
      </c>
      <c r="H24" s="25">
        <v>396.9</v>
      </c>
      <c r="I24" s="26">
        <v>4.556</v>
      </c>
      <c r="J24" s="25">
        <v>9324.7000000000007</v>
      </c>
      <c r="K24" s="26">
        <v>1.9470000000000001</v>
      </c>
      <c r="L24" s="25">
        <v>6492</v>
      </c>
      <c r="M24" s="26">
        <v>0.32800000000000001</v>
      </c>
    </row>
    <row r="25" spans="1:13" x14ac:dyDescent="0.2">
      <c r="A25" s="24" t="s">
        <v>18</v>
      </c>
      <c r="B25" s="25">
        <v>0</v>
      </c>
      <c r="C25" s="27">
        <v>0</v>
      </c>
      <c r="D25" s="25">
        <v>12069.2</v>
      </c>
      <c r="E25" s="26">
        <v>2.8370000000000002</v>
      </c>
      <c r="F25" s="25">
        <v>8475</v>
      </c>
      <c r="G25" s="26">
        <v>0.27600000000000002</v>
      </c>
      <c r="H25" s="25">
        <v>0</v>
      </c>
      <c r="I25" s="27">
        <v>0</v>
      </c>
      <c r="J25" s="25">
        <v>1954</v>
      </c>
      <c r="K25" s="26">
        <v>2.0110000000000001</v>
      </c>
      <c r="L25" s="25">
        <v>595.29999999999995</v>
      </c>
      <c r="M25" s="26">
        <v>0.46899999999999997</v>
      </c>
    </row>
    <row r="26" spans="1:13" x14ac:dyDescent="0.2">
      <c r="A26" s="24" t="s">
        <v>19</v>
      </c>
      <c r="B26" s="25">
        <v>281.3</v>
      </c>
      <c r="C26" s="26">
        <v>5.1920000000000002</v>
      </c>
      <c r="D26" s="25">
        <v>55056.1</v>
      </c>
      <c r="E26" s="26">
        <v>2.3820000000000001</v>
      </c>
      <c r="F26" s="25">
        <v>16386.400000000001</v>
      </c>
      <c r="G26" s="26">
        <v>0.39200000000000002</v>
      </c>
      <c r="H26" s="25">
        <v>0</v>
      </c>
      <c r="I26" s="27">
        <v>0</v>
      </c>
      <c r="J26" s="25">
        <v>0</v>
      </c>
      <c r="K26" s="27">
        <v>0</v>
      </c>
      <c r="L26" s="25">
        <v>0</v>
      </c>
      <c r="M26" s="27">
        <v>0</v>
      </c>
    </row>
    <row r="27" spans="1:13" x14ac:dyDescent="0.2">
      <c r="A27" s="24" t="s">
        <v>20</v>
      </c>
      <c r="B27" s="25">
        <v>301.2</v>
      </c>
      <c r="C27" s="26">
        <v>5.86</v>
      </c>
      <c r="D27" s="25">
        <v>22152.7</v>
      </c>
      <c r="E27" s="26">
        <v>2.069</v>
      </c>
      <c r="F27" s="25">
        <v>4981</v>
      </c>
      <c r="G27" s="26">
        <v>0.28299999999999997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421</v>
      </c>
      <c r="C28" s="26">
        <v>5.8579999999999997</v>
      </c>
      <c r="D28" s="25">
        <v>34522.800000000003</v>
      </c>
      <c r="E28" s="26">
        <v>2.2269999999999999</v>
      </c>
      <c r="F28" s="25">
        <v>2421.6</v>
      </c>
      <c r="G28" s="26">
        <v>0.27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3216.4</v>
      </c>
      <c r="C29" s="26">
        <v>4.4749999999999996</v>
      </c>
      <c r="D29" s="25">
        <v>32736.1</v>
      </c>
      <c r="E29" s="26">
        <v>1.784</v>
      </c>
      <c r="F29" s="25">
        <v>6833.9</v>
      </c>
      <c r="G29" s="26">
        <v>0.255</v>
      </c>
      <c r="H29" s="25">
        <v>0</v>
      </c>
      <c r="I29" s="27">
        <v>0</v>
      </c>
      <c r="J29" s="25">
        <v>0</v>
      </c>
      <c r="K29" s="27">
        <v>0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1893.5</v>
      </c>
      <c r="C30" s="26">
        <v>5.335</v>
      </c>
      <c r="D30" s="25">
        <v>28251.200000000001</v>
      </c>
      <c r="E30" s="26">
        <v>1.593</v>
      </c>
      <c r="F30" s="25">
        <v>805.9</v>
      </c>
      <c r="G30" s="26">
        <v>0.307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0</v>
      </c>
      <c r="C31" s="27">
        <v>0</v>
      </c>
      <c r="D31" s="25">
        <v>19386</v>
      </c>
      <c r="E31" s="26">
        <v>1.821</v>
      </c>
      <c r="F31" s="25">
        <v>2043.7</v>
      </c>
      <c r="G31" s="26">
        <v>0.27500000000000002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8380.6</v>
      </c>
      <c r="C32" s="26">
        <v>3.8769999999999998</v>
      </c>
      <c r="D32" s="25">
        <v>24044.2</v>
      </c>
      <c r="E32" s="26">
        <v>1.554</v>
      </c>
      <c r="F32" s="25">
        <v>3428.4</v>
      </c>
      <c r="G32" s="26">
        <v>0.13400000000000001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0</v>
      </c>
      <c r="C33" s="27">
        <v>0</v>
      </c>
      <c r="D33" s="25">
        <v>2715.3</v>
      </c>
      <c r="E33" s="26">
        <v>1.391</v>
      </c>
      <c r="F33" s="25">
        <v>0</v>
      </c>
      <c r="G33" s="27">
        <v>0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425.3</v>
      </c>
      <c r="C34" s="26">
        <v>9.8390000000000004</v>
      </c>
      <c r="D34" s="25">
        <v>4850.3999999999996</v>
      </c>
      <c r="E34" s="26">
        <v>2.1680000000000001</v>
      </c>
      <c r="F34" s="25">
        <v>1552.9</v>
      </c>
      <c r="G34" s="26">
        <v>0.39200000000000002</v>
      </c>
      <c r="H34" s="25">
        <v>18.7</v>
      </c>
      <c r="I34" s="26">
        <v>5.0830000000000002</v>
      </c>
      <c r="J34" s="25">
        <v>130.1</v>
      </c>
      <c r="K34" s="26">
        <v>4.2270000000000003</v>
      </c>
      <c r="L34" s="25">
        <v>364.1</v>
      </c>
      <c r="M34" s="26">
        <v>0.33300000000000002</v>
      </c>
    </row>
    <row r="35" spans="1:13" s="17" customFormat="1" x14ac:dyDescent="0.2">
      <c r="A35" s="18" t="s">
        <v>12</v>
      </c>
      <c r="B35" s="28">
        <f>SUM(B21:B34)</f>
        <v>15322</v>
      </c>
      <c r="C35" s="32">
        <f>((B21*C21)+(B22*C22)+(B23*C23)+(B24*C24)+(B25*C25)+(B26*C26)+(B27*C27)+(B28*C28)+(B29*C29)+(B30*C30)+(B31*C31)+(B32*C32)+(B33*C33)+(B34*C34))/B35</f>
        <v>4.4818864834877949</v>
      </c>
      <c r="D35" s="28">
        <f>SUM(D21:D34)</f>
        <v>315464.10000000003</v>
      </c>
      <c r="E35" s="32">
        <f>((D21*E21)+(D22*E22)+(D23*E23)+(D24*E24)+(D25*E25)+(D26*E26)+(D27*E27)+(D28*E28)+(D29*E29)+(D30*E30)+(D31*E31)+(D32*E32)+(D33*E33)+(D34*E34))/D35</f>
        <v>2.0733377110105398</v>
      </c>
      <c r="F35" s="28">
        <f>SUM(F21:F34)</f>
        <v>77879.39999999998</v>
      </c>
      <c r="G35" s="32">
        <f>((F21*G21)+(F22*G22)+(F23*G23)+(F24*G24)+(F25*G25)+(F26*G26)+(F27*G27)+(F28*G28)+(F29*G29)+(F30*G30)+(F31*G31)+(F32*G32)+(F33*G33)+(F34*G34))/F35</f>
        <v>0.35979121308073775</v>
      </c>
      <c r="H35" s="28">
        <f>SUM(H21:H34)</f>
        <v>415.59999999999997</v>
      </c>
      <c r="I35" s="32">
        <f>((H21*I21)+(H22*I22)+(H23*I23)+(H24*I24)+(H25*I25)+(H26*I26)+(H27*I27)+(H28*I28)+(H29*I29)+(H30*I30)+(H31*I31)+(H32*I32)+(H33*I33)+(H34*I34))/H35</f>
        <v>4.5797124639076037</v>
      </c>
      <c r="J35" s="28">
        <f>SUM(J21:J34)</f>
        <v>12890.000000000002</v>
      </c>
      <c r="K35" s="32">
        <f>((J21*K21)+(J22*K22)+(J23*K23)+(J24*K24)+(J25*K25)+(J26*K26)+(J27*K27)+(J28*K28)+(J29*K29)+(J30*K30)+(J31*K31)+(J32*K32)+(J33*K33)+(J34*K34))/J35</f>
        <v>2.247685989138867</v>
      </c>
      <c r="L35" s="28">
        <f>SUM(L21:L34)</f>
        <v>7732.0000000000009</v>
      </c>
      <c r="M35" s="32">
        <f>((L21*M21)+(L22*M22)+(L23*M23)+(L24*M24)+(L25*M25)+(L26*M26)+(L27*M27)+(L28*M28)+(L29*M29)+(L30*M30)+(L31*M31)+(L32*M32)+(L33*M33)+(L34*M34))/L35</f>
        <v>0.34446231246766684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D35:F35 C35 G35:H35 I35:J35 K35:L35 C14:D14 E14:F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53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40</v>
      </c>
    </row>
    <row r="9" spans="1:7" x14ac:dyDescent="0.2">
      <c r="B9" s="38" t="s">
        <v>2</v>
      </c>
      <c r="C9" s="39"/>
      <c r="D9" s="39"/>
      <c r="E9" s="39"/>
      <c r="F9" s="39"/>
      <c r="G9" s="40"/>
    </row>
    <row r="10" spans="1:7" x14ac:dyDescent="0.2">
      <c r="B10" s="36" t="s">
        <v>3</v>
      </c>
      <c r="C10" s="37"/>
      <c r="D10" s="36" t="s">
        <v>4</v>
      </c>
      <c r="E10" s="37"/>
      <c r="F10" s="36" t="s">
        <v>5</v>
      </c>
      <c r="G10" s="37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9256.1999999999989</v>
      </c>
      <c r="C12" s="23">
        <f t="shared" si="0"/>
        <v>4.2553085175341936</v>
      </c>
      <c r="D12" s="22">
        <f t="shared" si="0"/>
        <v>295582.89999999997</v>
      </c>
      <c r="E12" s="23">
        <f t="shared" si="0"/>
        <v>2.2327017537212064</v>
      </c>
      <c r="F12" s="22">
        <f t="shared" si="0"/>
        <v>133993.5</v>
      </c>
      <c r="G12" s="23">
        <f t="shared" si="0"/>
        <v>0.37703299637668986</v>
      </c>
    </row>
    <row r="13" spans="1:7" x14ac:dyDescent="0.2">
      <c r="A13" s="24" t="s">
        <v>11</v>
      </c>
      <c r="B13" s="25">
        <f t="shared" ref="B13:G13" si="1">H35</f>
        <v>298.39999999999998</v>
      </c>
      <c r="C13" s="26">
        <f t="shared" si="1"/>
        <v>4.7914912868632715</v>
      </c>
      <c r="D13" s="25">
        <f t="shared" si="1"/>
        <v>12218</v>
      </c>
      <c r="E13" s="26">
        <f t="shared" si="1"/>
        <v>2.299029522016697</v>
      </c>
      <c r="F13" s="25">
        <f t="shared" si="1"/>
        <v>9167.9</v>
      </c>
      <c r="G13" s="26">
        <f t="shared" si="1"/>
        <v>0.48476806029734176</v>
      </c>
    </row>
    <row r="14" spans="1:7" s="17" customFormat="1" x14ac:dyDescent="0.2">
      <c r="A14" s="18" t="s">
        <v>12</v>
      </c>
      <c r="B14" s="28">
        <f>SUM(B12:B13)</f>
        <v>9554.5999999999985</v>
      </c>
      <c r="C14" s="29">
        <f>((B12*C12)+(B13*C13))/B14</f>
        <v>4.2720540577313555</v>
      </c>
      <c r="D14" s="28">
        <f>SUM(D12:D13)</f>
        <v>307800.89999999997</v>
      </c>
      <c r="E14" s="29">
        <f>((D12*E12)+(D13*E13))/D14</f>
        <v>2.235334600711044</v>
      </c>
      <c r="F14" s="28">
        <f>SUM(F12:F13)</f>
        <v>143161.4</v>
      </c>
      <c r="G14" s="29">
        <f>((F12*G12)+(F13*G13))/F14</f>
        <v>0.38393223243136765</v>
      </c>
    </row>
    <row r="17" spans="1:13" s="17" customFormat="1" ht="15.75" x14ac:dyDescent="0.25">
      <c r="A17" s="16" t="s">
        <v>41</v>
      </c>
    </row>
    <row r="18" spans="1:13" x14ac:dyDescent="0.2">
      <c r="B18" s="38" t="s">
        <v>10</v>
      </c>
      <c r="C18" s="39"/>
      <c r="D18" s="39"/>
      <c r="E18" s="39"/>
      <c r="F18" s="39"/>
      <c r="G18" s="40"/>
      <c r="H18" s="38" t="s">
        <v>11</v>
      </c>
      <c r="I18" s="39"/>
      <c r="J18" s="39"/>
      <c r="K18" s="39"/>
      <c r="L18" s="39"/>
      <c r="M18" s="40"/>
    </row>
    <row r="19" spans="1:13" x14ac:dyDescent="0.2">
      <c r="B19" s="36" t="s">
        <v>3</v>
      </c>
      <c r="C19" s="37"/>
      <c r="D19" s="36" t="s">
        <v>4</v>
      </c>
      <c r="E19" s="37"/>
      <c r="F19" s="36" t="s">
        <v>5</v>
      </c>
      <c r="G19" s="37"/>
      <c r="H19" s="36" t="s">
        <v>3</v>
      </c>
      <c r="I19" s="37"/>
      <c r="J19" s="36" t="s">
        <v>4</v>
      </c>
      <c r="K19" s="37"/>
      <c r="L19" s="36" t="s">
        <v>5</v>
      </c>
      <c r="M19" s="37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0</v>
      </c>
      <c r="C21" s="30">
        <v>0</v>
      </c>
      <c r="D21" s="22">
        <v>6814.4</v>
      </c>
      <c r="E21" s="23">
        <v>1.7310000000000001</v>
      </c>
      <c r="F21" s="22">
        <v>0</v>
      </c>
      <c r="G21" s="30">
        <v>0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0</v>
      </c>
      <c r="C22" s="27">
        <v>0</v>
      </c>
      <c r="D22" s="25">
        <v>15532.9</v>
      </c>
      <c r="E22" s="26">
        <v>2.2839999999999998</v>
      </c>
      <c r="F22" s="25">
        <v>4614.8999999999996</v>
      </c>
      <c r="G22" s="26">
        <v>0.61299999999999999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103.2</v>
      </c>
      <c r="C23" s="26">
        <v>4.1280000000000001</v>
      </c>
      <c r="D23" s="25">
        <v>27879.599999999999</v>
      </c>
      <c r="E23" s="26">
        <v>2.7530000000000001</v>
      </c>
      <c r="F23" s="25">
        <v>22787.1</v>
      </c>
      <c r="G23" s="26">
        <v>0.57399999999999995</v>
      </c>
      <c r="H23" s="25">
        <v>0</v>
      </c>
      <c r="I23" s="27">
        <v>0</v>
      </c>
      <c r="J23" s="25">
        <v>1012.1</v>
      </c>
      <c r="K23" s="26">
        <v>4.3140000000000001</v>
      </c>
      <c r="L23" s="25">
        <v>280.39999999999998</v>
      </c>
      <c r="M23" s="26">
        <v>0.752</v>
      </c>
    </row>
    <row r="24" spans="1:13" x14ac:dyDescent="0.2">
      <c r="A24" s="24" t="s">
        <v>17</v>
      </c>
      <c r="B24" s="25">
        <v>0</v>
      </c>
      <c r="C24" s="27">
        <v>0</v>
      </c>
      <c r="D24" s="25">
        <v>22889.4</v>
      </c>
      <c r="E24" s="26">
        <v>2.145</v>
      </c>
      <c r="F24" s="31">
        <v>9265.7000000000007</v>
      </c>
      <c r="G24" s="35">
        <v>0.48599999999999999</v>
      </c>
      <c r="H24" s="25">
        <v>251.4</v>
      </c>
      <c r="I24" s="26">
        <v>4.585</v>
      </c>
      <c r="J24" s="25">
        <v>9387.5</v>
      </c>
      <c r="K24" s="26">
        <v>2.0830000000000002</v>
      </c>
      <c r="L24" s="25">
        <v>7536.9</v>
      </c>
      <c r="M24" s="26">
        <v>0.47299999999999998</v>
      </c>
    </row>
    <row r="25" spans="1:13" x14ac:dyDescent="0.2">
      <c r="A25" s="24" t="s">
        <v>18</v>
      </c>
      <c r="B25" s="25">
        <v>0</v>
      </c>
      <c r="C25" s="27">
        <v>0</v>
      </c>
      <c r="D25" s="25">
        <v>11064.8</v>
      </c>
      <c r="E25" s="26">
        <v>3.1309999999999998</v>
      </c>
      <c r="F25" s="25">
        <v>10986.4</v>
      </c>
      <c r="G25" s="26">
        <v>0.36299999999999999</v>
      </c>
      <c r="H25" s="25">
        <v>0</v>
      </c>
      <c r="I25" s="27">
        <v>0</v>
      </c>
      <c r="J25" s="25">
        <v>1745.8</v>
      </c>
      <c r="K25" s="26">
        <v>2.2149999999999999</v>
      </c>
      <c r="L25" s="25">
        <v>987</v>
      </c>
      <c r="M25" s="26">
        <v>0.443</v>
      </c>
    </row>
    <row r="26" spans="1:13" x14ac:dyDescent="0.2">
      <c r="A26" s="24" t="s">
        <v>19</v>
      </c>
      <c r="B26" s="25">
        <v>0</v>
      </c>
      <c r="C26" s="27">
        <v>0</v>
      </c>
      <c r="D26" s="25">
        <v>50662.1</v>
      </c>
      <c r="E26" s="26">
        <v>2.5840000000000001</v>
      </c>
      <c r="F26" s="25">
        <v>24598.1</v>
      </c>
      <c r="G26" s="26">
        <v>0.39400000000000002</v>
      </c>
      <c r="H26" s="25">
        <v>0</v>
      </c>
      <c r="I26" s="27">
        <v>0</v>
      </c>
      <c r="J26" s="25">
        <v>0</v>
      </c>
      <c r="K26" s="27">
        <v>0</v>
      </c>
      <c r="L26" s="25">
        <v>0</v>
      </c>
      <c r="M26" s="27">
        <v>0</v>
      </c>
    </row>
    <row r="27" spans="1:13" x14ac:dyDescent="0.2">
      <c r="A27" s="24" t="s">
        <v>20</v>
      </c>
      <c r="B27" s="25">
        <v>0</v>
      </c>
      <c r="C27" s="27">
        <v>0</v>
      </c>
      <c r="D27" s="25">
        <v>20747.400000000001</v>
      </c>
      <c r="E27" s="26">
        <v>2.2229999999999999</v>
      </c>
      <c r="F27" s="25">
        <v>8886.4</v>
      </c>
      <c r="G27" s="26">
        <v>0.27900000000000003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0</v>
      </c>
      <c r="C28" s="26">
        <v>5.0780000000000003</v>
      </c>
      <c r="D28" s="25">
        <v>31871.5</v>
      </c>
      <c r="E28" s="26">
        <v>2.3439999999999999</v>
      </c>
      <c r="F28" s="25">
        <v>14323.6</v>
      </c>
      <c r="G28" s="26">
        <v>0.29799999999999999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2066.4</v>
      </c>
      <c r="C29" s="26">
        <v>4.5110000000000001</v>
      </c>
      <c r="D29" s="25">
        <v>31383.8</v>
      </c>
      <c r="E29" s="26">
        <v>1.9319999999999999</v>
      </c>
      <c r="F29" s="25">
        <v>13563.5</v>
      </c>
      <c r="G29" s="26">
        <v>0.27100000000000002</v>
      </c>
      <c r="H29" s="25">
        <v>0</v>
      </c>
      <c r="I29" s="27">
        <v>0</v>
      </c>
      <c r="J29" s="25">
        <v>0</v>
      </c>
      <c r="K29" s="27">
        <v>0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420.7</v>
      </c>
      <c r="C30" s="26">
        <v>5.0940000000000003</v>
      </c>
      <c r="D30" s="25">
        <v>27323</v>
      </c>
      <c r="E30" s="26">
        <v>1.7749999999999999</v>
      </c>
      <c r="F30" s="25">
        <v>7164.4</v>
      </c>
      <c r="G30" s="26">
        <v>0.19600000000000001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0</v>
      </c>
      <c r="C31" s="27">
        <v>0</v>
      </c>
      <c r="D31" s="25">
        <v>18776.3</v>
      </c>
      <c r="E31" s="26">
        <v>1.9350000000000001</v>
      </c>
      <c r="F31" s="25">
        <v>6808.9</v>
      </c>
      <c r="G31" s="26">
        <v>0.29399999999999998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6481.6</v>
      </c>
      <c r="C32" s="26">
        <v>3.9119999999999999</v>
      </c>
      <c r="D32" s="25">
        <v>23859.3</v>
      </c>
      <c r="E32" s="26">
        <v>1.7230000000000001</v>
      </c>
      <c r="F32" s="25">
        <v>8884.5</v>
      </c>
      <c r="G32" s="26">
        <v>0.19800000000000001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0</v>
      </c>
      <c r="C33" s="27">
        <v>0</v>
      </c>
      <c r="D33" s="25">
        <v>2684.2</v>
      </c>
      <c r="E33" s="26">
        <v>1.5609999999999999</v>
      </c>
      <c r="F33" s="25">
        <v>0</v>
      </c>
      <c r="G33" s="27">
        <v>0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184.3</v>
      </c>
      <c r="C34" s="26">
        <v>11.619</v>
      </c>
      <c r="D34" s="25">
        <v>4094.2</v>
      </c>
      <c r="E34" s="26">
        <v>2.3639999999999999</v>
      </c>
      <c r="F34" s="25">
        <v>2110</v>
      </c>
      <c r="G34" s="26">
        <v>0.39800000000000002</v>
      </c>
      <c r="H34" s="25">
        <v>47</v>
      </c>
      <c r="I34" s="26">
        <v>5.8959999999999999</v>
      </c>
      <c r="J34" s="25">
        <v>72.599999999999994</v>
      </c>
      <c r="K34" s="26">
        <v>4.1630000000000003</v>
      </c>
      <c r="L34" s="25">
        <v>363.6</v>
      </c>
      <c r="M34" s="26">
        <v>0.63600000000000001</v>
      </c>
    </row>
    <row r="35" spans="1:13" s="17" customFormat="1" x14ac:dyDescent="0.2">
      <c r="A35" s="18" t="s">
        <v>12</v>
      </c>
      <c r="B35" s="28">
        <f>SUM(B21:B34)</f>
        <v>9256.1999999999989</v>
      </c>
      <c r="C35" s="32">
        <f>((B21*C21)+(B22*C22)+(B23*C23)+(B24*C24)+(B25*C25)+(B26*C26)+(B27*C27)+(B28*C28)+(B29*C29)+(B30*C30)+(B31*C31)+(B32*C32)+(B33*C33)+(B34*C34))/B35</f>
        <v>4.2553085175341936</v>
      </c>
      <c r="D35" s="28">
        <f>SUM(D21:D34)</f>
        <v>295582.89999999997</v>
      </c>
      <c r="E35" s="32">
        <f>((D21*E21)+(D22*E22)+(D23*E23)+(D24*E24)+(D25*E25)+(D26*E26)+(D27*E27)+(D28*E28)+(D29*E29)+(D30*E30)+(D31*E31)+(D32*E32)+(D33*E33)+(D34*E34))/D35</f>
        <v>2.2327017537212064</v>
      </c>
      <c r="F35" s="28">
        <f>SUM(F21:F34)</f>
        <v>133993.5</v>
      </c>
      <c r="G35" s="32">
        <f>((F21*G21)+(F22*G22)+(F23*G23)+(F24*G24)+(F25*G25)+(F26*G26)+(F27*G27)+(F28*G28)+(F29*G29)+(F30*G30)+(F31*G31)+(F32*G32)+(F33*G33)+(F34*G34))/F35</f>
        <v>0.37703299637668986</v>
      </c>
      <c r="H35" s="28">
        <f>SUM(H21:H34)</f>
        <v>298.39999999999998</v>
      </c>
      <c r="I35" s="32">
        <f>((H21*I21)+(H22*I22)+(H23*I23)+(H24*I24)+(H25*I25)+(H26*I26)+(H27*I27)+(H28*I28)+(H29*I29)+(H30*I30)+(H31*I31)+(H32*I32)+(H33*I33)+(H34*I34))/H35</f>
        <v>4.7914912868632715</v>
      </c>
      <c r="J35" s="28">
        <f>SUM(J21:J34)</f>
        <v>12218</v>
      </c>
      <c r="K35" s="32">
        <f>((J21*K21)+(J22*K22)+(J23*K23)+(J24*K24)+(J25*K25)+(J26*K26)+(J27*K27)+(J28*K28)+(J29*K29)+(J30*K30)+(J31*K31)+(J32*K32)+(J33*K33)+(J34*K34))/J35</f>
        <v>2.299029522016697</v>
      </c>
      <c r="L35" s="28">
        <f>SUM(L21:L34)</f>
        <v>9167.9</v>
      </c>
      <c r="M35" s="32">
        <f>((L21*M21)+(L22*M22)+(L23*M23)+(L24*M24)+(L25*M25)+(L26*M26)+(L27*M27)+(L28*M28)+(L29*M29)+(L30*M30)+(L31*M31)+(L32*M32)+(L33*M33)+(L34*M34))/L35</f>
        <v>0.48476806029734176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D14:F14 C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56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42</v>
      </c>
    </row>
    <row r="9" spans="1:7" x14ac:dyDescent="0.2">
      <c r="B9" s="38" t="s">
        <v>2</v>
      </c>
      <c r="C9" s="39"/>
      <c r="D9" s="39"/>
      <c r="E9" s="39"/>
      <c r="F9" s="39"/>
      <c r="G9" s="40"/>
    </row>
    <row r="10" spans="1:7" x14ac:dyDescent="0.2">
      <c r="B10" s="36" t="s">
        <v>3</v>
      </c>
      <c r="C10" s="37"/>
      <c r="D10" s="36" t="s">
        <v>4</v>
      </c>
      <c r="E10" s="37"/>
      <c r="F10" s="36" t="s">
        <v>5</v>
      </c>
      <c r="G10" s="37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5880</v>
      </c>
      <c r="C12" s="23">
        <f t="shared" si="0"/>
        <v>4.3662736054421769</v>
      </c>
      <c r="D12" s="22">
        <f t="shared" si="0"/>
        <v>274587.3</v>
      </c>
      <c r="E12" s="23">
        <f t="shared" si="0"/>
        <v>2.4302727922959293</v>
      </c>
      <c r="F12" s="22">
        <f t="shared" si="0"/>
        <v>168542.7</v>
      </c>
      <c r="G12" s="23">
        <f t="shared" si="0"/>
        <v>0.44445215070127631</v>
      </c>
    </row>
    <row r="13" spans="1:7" x14ac:dyDescent="0.2">
      <c r="A13" s="24" t="s">
        <v>11</v>
      </c>
      <c r="B13" s="25">
        <f t="shared" ref="B13:G13" si="1">H35</f>
        <v>199</v>
      </c>
      <c r="C13" s="26">
        <f t="shared" si="1"/>
        <v>5.1905879396984931</v>
      </c>
      <c r="D13" s="25">
        <f t="shared" si="1"/>
        <v>10587.4</v>
      </c>
      <c r="E13" s="26">
        <f t="shared" si="1"/>
        <v>2.5424766231558267</v>
      </c>
      <c r="F13" s="25">
        <f t="shared" si="1"/>
        <v>11144.900000000001</v>
      </c>
      <c r="G13" s="26">
        <f t="shared" si="1"/>
        <v>0.81117538964010438</v>
      </c>
    </row>
    <row r="14" spans="1:7" s="17" customFormat="1" x14ac:dyDescent="0.2">
      <c r="A14" s="18" t="s">
        <v>12</v>
      </c>
      <c r="B14" s="28">
        <f>SUM(B12:B13)</f>
        <v>6079</v>
      </c>
      <c r="C14" s="29">
        <f>((B12*C12)+(B13*C13))/B14</f>
        <v>4.393258068761309</v>
      </c>
      <c r="D14" s="28">
        <f>SUM(D12:D13)</f>
        <v>285174.7</v>
      </c>
      <c r="E14" s="29">
        <f>((D12*E12)+(D13*E13))/D14</f>
        <v>2.4344384733288047</v>
      </c>
      <c r="F14" s="28">
        <f>SUM(F12:F13)</f>
        <v>179687.6</v>
      </c>
      <c r="G14" s="29">
        <f>((F12*G12)+(F13*G13))/F14</f>
        <v>0.46719770368127789</v>
      </c>
    </row>
    <row r="17" spans="1:13" s="17" customFormat="1" ht="15.75" x14ac:dyDescent="0.25">
      <c r="A17" s="16" t="s">
        <v>43</v>
      </c>
    </row>
    <row r="18" spans="1:13" x14ac:dyDescent="0.2">
      <c r="B18" s="38" t="s">
        <v>10</v>
      </c>
      <c r="C18" s="39"/>
      <c r="D18" s="39"/>
      <c r="E18" s="39"/>
      <c r="F18" s="39"/>
      <c r="G18" s="40"/>
      <c r="H18" s="38" t="s">
        <v>11</v>
      </c>
      <c r="I18" s="39"/>
      <c r="J18" s="39"/>
      <c r="K18" s="39"/>
      <c r="L18" s="39"/>
      <c r="M18" s="40"/>
    </row>
    <row r="19" spans="1:13" x14ac:dyDescent="0.2">
      <c r="B19" s="36" t="s">
        <v>3</v>
      </c>
      <c r="C19" s="37"/>
      <c r="D19" s="36" t="s">
        <v>4</v>
      </c>
      <c r="E19" s="37"/>
      <c r="F19" s="36" t="s">
        <v>5</v>
      </c>
      <c r="G19" s="37"/>
      <c r="H19" s="36" t="s">
        <v>3</v>
      </c>
      <c r="I19" s="37"/>
      <c r="J19" s="36" t="s">
        <v>4</v>
      </c>
      <c r="K19" s="37"/>
      <c r="L19" s="36" t="s">
        <v>5</v>
      </c>
      <c r="M19" s="37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0</v>
      </c>
      <c r="C21" s="30">
        <v>0</v>
      </c>
      <c r="D21" s="22">
        <v>6795.7</v>
      </c>
      <c r="E21" s="23">
        <v>2.1880000000000002</v>
      </c>
      <c r="F21" s="22">
        <v>0</v>
      </c>
      <c r="G21" s="30">
        <v>0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0</v>
      </c>
      <c r="C22" s="27">
        <v>0</v>
      </c>
      <c r="D22" s="25">
        <v>14840.8</v>
      </c>
      <c r="E22" s="26">
        <v>2.6179999999999999</v>
      </c>
      <c r="F22" s="25">
        <v>7722.8</v>
      </c>
      <c r="G22" s="26">
        <v>0.59499999999999997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98.5</v>
      </c>
      <c r="C23" s="26">
        <v>4.7759999999999998</v>
      </c>
      <c r="D23" s="25">
        <v>24665.7</v>
      </c>
      <c r="E23" s="26">
        <v>2.99</v>
      </c>
      <c r="F23" s="25">
        <v>25893.4</v>
      </c>
      <c r="G23" s="26">
        <v>0.71899999999999997</v>
      </c>
      <c r="H23" s="25">
        <v>0</v>
      </c>
      <c r="I23" s="27">
        <v>0</v>
      </c>
      <c r="J23" s="25">
        <v>521.5</v>
      </c>
      <c r="K23" s="26">
        <v>4.2149999999999999</v>
      </c>
      <c r="L23" s="25">
        <v>435.1</v>
      </c>
      <c r="M23" s="26">
        <v>0.79600000000000004</v>
      </c>
    </row>
    <row r="24" spans="1:13" x14ac:dyDescent="0.2">
      <c r="A24" s="24" t="s">
        <v>17</v>
      </c>
      <c r="B24" s="25">
        <v>0</v>
      </c>
      <c r="C24" s="27">
        <v>0</v>
      </c>
      <c r="D24" s="25">
        <v>19033.900000000001</v>
      </c>
      <c r="E24" s="26">
        <v>2.2269999999999999</v>
      </c>
      <c r="F24" s="31">
        <v>9955</v>
      </c>
      <c r="G24" s="35">
        <v>0.59499999999999997</v>
      </c>
      <c r="H24" s="25">
        <v>149.4</v>
      </c>
      <c r="I24" s="26">
        <v>4.8890000000000002</v>
      </c>
      <c r="J24" s="25">
        <v>8803.7999999999993</v>
      </c>
      <c r="K24" s="26">
        <v>2.468</v>
      </c>
      <c r="L24" s="25">
        <v>8027.1</v>
      </c>
      <c r="M24" s="26">
        <v>0.74099999999999999</v>
      </c>
    </row>
    <row r="25" spans="1:13" x14ac:dyDescent="0.2">
      <c r="A25" s="24" t="s">
        <v>18</v>
      </c>
      <c r="B25" s="25">
        <v>0</v>
      </c>
      <c r="C25" s="27">
        <v>0</v>
      </c>
      <c r="D25" s="25">
        <v>9153.5</v>
      </c>
      <c r="E25" s="26">
        <v>3.415</v>
      </c>
      <c r="F25" s="25">
        <v>16640.7</v>
      </c>
      <c r="G25" s="26">
        <v>0.41699999999999998</v>
      </c>
      <c r="H25" s="25">
        <v>0</v>
      </c>
      <c r="I25" s="27">
        <v>0</v>
      </c>
      <c r="J25" s="25">
        <v>1193.4000000000001</v>
      </c>
      <c r="K25" s="26">
        <v>2.218</v>
      </c>
      <c r="L25" s="25">
        <v>2320</v>
      </c>
      <c r="M25" s="26">
        <v>0.98399999999999999</v>
      </c>
    </row>
    <row r="26" spans="1:13" x14ac:dyDescent="0.2">
      <c r="A26" s="24" t="s">
        <v>19</v>
      </c>
      <c r="B26" s="25">
        <v>0</v>
      </c>
      <c r="C26" s="27">
        <v>0</v>
      </c>
      <c r="D26" s="25">
        <v>45845.599999999999</v>
      </c>
      <c r="E26" s="26">
        <v>2.7120000000000002</v>
      </c>
      <c r="F26" s="25">
        <v>29355.1</v>
      </c>
      <c r="G26" s="26">
        <v>0.44900000000000001</v>
      </c>
      <c r="H26" s="25">
        <v>0</v>
      </c>
      <c r="I26" s="27">
        <v>0</v>
      </c>
      <c r="J26" s="25">
        <v>0</v>
      </c>
      <c r="K26" s="27">
        <v>0</v>
      </c>
      <c r="L26" s="25">
        <v>0</v>
      </c>
      <c r="M26" s="27">
        <v>0</v>
      </c>
    </row>
    <row r="27" spans="1:13" x14ac:dyDescent="0.2">
      <c r="A27" s="24" t="s">
        <v>20</v>
      </c>
      <c r="B27" s="25">
        <v>0</v>
      </c>
      <c r="C27" s="27">
        <v>0</v>
      </c>
      <c r="D27" s="25">
        <v>19567.599999999999</v>
      </c>
      <c r="E27" s="26">
        <v>2.5139999999999998</v>
      </c>
      <c r="F27" s="25">
        <v>9610.4</v>
      </c>
      <c r="G27" s="26">
        <v>0.379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0</v>
      </c>
      <c r="C28" s="27">
        <v>0</v>
      </c>
      <c r="D28" s="25">
        <v>29030.799999999999</v>
      </c>
      <c r="E28" s="26">
        <v>2.44</v>
      </c>
      <c r="F28" s="25">
        <v>16852.099999999999</v>
      </c>
      <c r="G28" s="26">
        <v>0.39200000000000002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734.1</v>
      </c>
      <c r="C29" s="26">
        <v>5.2519999999999998</v>
      </c>
      <c r="D29" s="25">
        <v>30342.799999999999</v>
      </c>
      <c r="E29" s="26">
        <v>2.1589999999999998</v>
      </c>
      <c r="F29" s="25">
        <v>17141</v>
      </c>
      <c r="G29" s="26">
        <v>0.32</v>
      </c>
      <c r="H29" s="25">
        <v>0</v>
      </c>
      <c r="I29" s="27">
        <v>0</v>
      </c>
      <c r="J29" s="25">
        <v>0</v>
      </c>
      <c r="K29" s="27">
        <v>0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50</v>
      </c>
      <c r="C30" s="26">
        <v>5.08</v>
      </c>
      <c r="D30" s="25">
        <v>26351.4</v>
      </c>
      <c r="E30" s="26">
        <v>1.998</v>
      </c>
      <c r="F30" s="25">
        <v>10690</v>
      </c>
      <c r="G30" s="26">
        <v>0.254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0</v>
      </c>
      <c r="C31" s="27">
        <v>0</v>
      </c>
      <c r="D31" s="25">
        <v>18383.3</v>
      </c>
      <c r="E31" s="26">
        <v>2.2050000000000001</v>
      </c>
      <c r="F31" s="25">
        <v>8274.7000000000007</v>
      </c>
      <c r="G31" s="26">
        <v>0.35699999999999998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4954.3999999999996</v>
      </c>
      <c r="C32" s="26">
        <v>4.1790000000000003</v>
      </c>
      <c r="D32" s="25">
        <v>23718.7</v>
      </c>
      <c r="E32" s="26">
        <v>1.946</v>
      </c>
      <c r="F32" s="25">
        <v>13245.7</v>
      </c>
      <c r="G32" s="26">
        <v>0.24199999999999999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0</v>
      </c>
      <c r="C33" s="27">
        <v>0</v>
      </c>
      <c r="D33" s="25">
        <v>2546.1999999999998</v>
      </c>
      <c r="E33" s="26">
        <v>1.782</v>
      </c>
      <c r="F33" s="25">
        <v>489.8</v>
      </c>
      <c r="G33" s="26">
        <v>0.1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43</v>
      </c>
      <c r="C34" s="26">
        <v>9.0540000000000003</v>
      </c>
      <c r="D34" s="25">
        <v>4311.3</v>
      </c>
      <c r="E34" s="26">
        <v>2.8879999999999999</v>
      </c>
      <c r="F34" s="25">
        <v>2672</v>
      </c>
      <c r="G34" s="26">
        <v>0.373</v>
      </c>
      <c r="H34" s="25">
        <v>49.6</v>
      </c>
      <c r="I34" s="26">
        <v>6.0990000000000002</v>
      </c>
      <c r="J34" s="25">
        <v>68.7</v>
      </c>
      <c r="K34" s="26">
        <v>5.0270000000000001</v>
      </c>
      <c r="L34" s="25">
        <v>362.7</v>
      </c>
      <c r="M34" s="26">
        <v>1.2769999999999999</v>
      </c>
    </row>
    <row r="35" spans="1:13" s="17" customFormat="1" x14ac:dyDescent="0.2">
      <c r="A35" s="18" t="s">
        <v>12</v>
      </c>
      <c r="B35" s="28">
        <f>SUM(B21:B34)</f>
        <v>5880</v>
      </c>
      <c r="C35" s="32">
        <f>((B21*C21)+(B22*C22)+(B23*C23)+(B24*C24)+(B25*C25)+(B26*C26)+(B27*C27)+(B28*C28)+(B29*C29)+(B30*C30)+(B31*C31)+(B32*C32)+(B33*C33)+(B34*C34))/B35</f>
        <v>4.3662736054421769</v>
      </c>
      <c r="D35" s="28">
        <f>SUM(D21:D34)</f>
        <v>274587.3</v>
      </c>
      <c r="E35" s="32">
        <f>((D21*E21)+(D22*E22)+(D23*E23)+(D24*E24)+(D25*E25)+(D26*E26)+(D27*E27)+(D28*E28)+(D29*E29)+(D30*E30)+(D31*E31)+(D32*E32)+(D33*E33)+(D34*E34))/D35</f>
        <v>2.4302727922959293</v>
      </c>
      <c r="F35" s="28">
        <f>SUM(F21:F34)</f>
        <v>168542.7</v>
      </c>
      <c r="G35" s="32">
        <f>((F21*G21)+(F22*G22)+(F23*G23)+(F24*G24)+(F25*G25)+(F26*G26)+(F27*G27)+(F28*G28)+(F29*G29)+(F30*G30)+(F31*G31)+(F32*G32)+(F33*G33)+(F34*G34))/F35</f>
        <v>0.44445215070127631</v>
      </c>
      <c r="H35" s="28">
        <f>SUM(H21:H34)</f>
        <v>199</v>
      </c>
      <c r="I35" s="32">
        <f>((H21*I21)+(H22*I22)+(H23*I23)+(H24*I24)+(H25*I25)+(H26*I26)+(H27*I27)+(H28*I28)+(H29*I29)+(H30*I30)+(H31*I31)+(H32*I32)+(H33*I33)+(H34*I34))/H35</f>
        <v>5.1905879396984931</v>
      </c>
      <c r="J35" s="28">
        <f>SUM(J21:J34)</f>
        <v>10587.4</v>
      </c>
      <c r="K35" s="32">
        <f>((J21*K21)+(J22*K22)+(J23*K23)+(J24*K24)+(J25*K25)+(J26*K26)+(J27*K27)+(J28*K28)+(J29*K29)+(J30*K30)+(J31*K31)+(J32*K32)+(J33*K33)+(J34*K34))/J35</f>
        <v>2.5424766231558267</v>
      </c>
      <c r="L35" s="28">
        <f>SUM(L21:L34)</f>
        <v>11144.900000000001</v>
      </c>
      <c r="M35" s="32">
        <f>((L21*M21)+(L22*M22)+(L23*M23)+(L24*M24)+(L25*M25)+(L26*M26)+(L27*M27)+(L28*M28)+(L29*M29)+(L30*M30)+(L31*M31)+(L32*M32)+(L33*M33)+(L34*M34))/L35</f>
        <v>0.81117538964010438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F35:H35 I35:J35 K35:L35 D35:E35 C35 D14:F14 C1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0555F-494D-467B-99E8-F29193FCB82B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59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45</v>
      </c>
    </row>
    <row r="9" spans="1:7" x14ac:dyDescent="0.2">
      <c r="B9" s="38" t="s">
        <v>2</v>
      </c>
      <c r="C9" s="39"/>
      <c r="D9" s="39"/>
      <c r="E9" s="39"/>
      <c r="F9" s="39"/>
      <c r="G9" s="40"/>
    </row>
    <row r="10" spans="1:7" x14ac:dyDescent="0.2">
      <c r="B10" s="36" t="s">
        <v>3</v>
      </c>
      <c r="C10" s="37"/>
      <c r="D10" s="36" t="s">
        <v>4</v>
      </c>
      <c r="E10" s="37"/>
      <c r="F10" s="36" t="s">
        <v>5</v>
      </c>
      <c r="G10" s="37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3802.9</v>
      </c>
      <c r="C12" s="23">
        <f t="shared" si="0"/>
        <v>4.7324423203344814</v>
      </c>
      <c r="D12" s="22">
        <f t="shared" si="0"/>
        <v>249406.29999999996</v>
      </c>
      <c r="E12" s="23">
        <f t="shared" si="0"/>
        <v>2.7441879483397176</v>
      </c>
      <c r="F12" s="22">
        <f t="shared" si="0"/>
        <v>197285.19999999998</v>
      </c>
      <c r="G12" s="23">
        <f t="shared" si="0"/>
        <v>0.56935389932949876</v>
      </c>
    </row>
    <row r="13" spans="1:7" x14ac:dyDescent="0.2">
      <c r="A13" s="24" t="s">
        <v>11</v>
      </c>
      <c r="B13" s="25">
        <f t="shared" ref="B13:G13" si="1">H35</f>
        <v>122.6</v>
      </c>
      <c r="C13" s="26">
        <f t="shared" si="1"/>
        <v>5.7975774877650901</v>
      </c>
      <c r="D13" s="25">
        <f t="shared" si="1"/>
        <v>9472.5</v>
      </c>
      <c r="E13" s="26">
        <f t="shared" si="1"/>
        <v>2.899179160728425</v>
      </c>
      <c r="F13" s="25">
        <f t="shared" si="1"/>
        <v>12465.3</v>
      </c>
      <c r="G13" s="26">
        <f t="shared" si="1"/>
        <v>0.98427347917819874</v>
      </c>
    </row>
    <row r="14" spans="1:7" s="17" customFormat="1" x14ac:dyDescent="0.2">
      <c r="A14" s="18" t="s">
        <v>12</v>
      </c>
      <c r="B14" s="28">
        <f>SUM(B12:B13)</f>
        <v>3925.5</v>
      </c>
      <c r="C14" s="29">
        <f>((B12*C12)+(B13*C13))/B14</f>
        <v>4.765708291937333</v>
      </c>
      <c r="D14" s="28">
        <f>SUM(D12:D13)</f>
        <v>258878.79999999996</v>
      </c>
      <c r="E14" s="29">
        <f>((D12*E12)+(D13*E13))/D14</f>
        <v>2.7498591514639283</v>
      </c>
      <c r="F14" s="28">
        <f>SUM(F12:F13)</f>
        <v>209750.49999999997</v>
      </c>
      <c r="G14" s="29">
        <f>((F12*G12)+(F13*G13))/F14</f>
        <v>0.59401222929146791</v>
      </c>
    </row>
    <row r="17" spans="1:13" s="17" customFormat="1" ht="15.75" x14ac:dyDescent="0.25">
      <c r="A17" s="16" t="s">
        <v>46</v>
      </c>
    </row>
    <row r="18" spans="1:13" x14ac:dyDescent="0.2">
      <c r="B18" s="38" t="s">
        <v>10</v>
      </c>
      <c r="C18" s="39"/>
      <c r="D18" s="39"/>
      <c r="E18" s="39"/>
      <c r="F18" s="39"/>
      <c r="G18" s="40"/>
      <c r="H18" s="38" t="s">
        <v>11</v>
      </c>
      <c r="I18" s="39"/>
      <c r="J18" s="39"/>
      <c r="K18" s="39"/>
      <c r="L18" s="39"/>
      <c r="M18" s="40"/>
    </row>
    <row r="19" spans="1:13" x14ac:dyDescent="0.2">
      <c r="B19" s="36" t="s">
        <v>3</v>
      </c>
      <c r="C19" s="37"/>
      <c r="D19" s="36" t="s">
        <v>4</v>
      </c>
      <c r="E19" s="37"/>
      <c r="F19" s="36" t="s">
        <v>5</v>
      </c>
      <c r="G19" s="37"/>
      <c r="H19" s="36" t="s">
        <v>3</v>
      </c>
      <c r="I19" s="37"/>
      <c r="J19" s="36" t="s">
        <v>4</v>
      </c>
      <c r="K19" s="37"/>
      <c r="L19" s="36" t="s">
        <v>5</v>
      </c>
      <c r="M19" s="37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0</v>
      </c>
      <c r="C21" s="30">
        <v>0</v>
      </c>
      <c r="D21" s="22">
        <v>6682.6</v>
      </c>
      <c r="E21" s="23">
        <v>2.7559999999999998</v>
      </c>
      <c r="F21" s="22">
        <v>0</v>
      </c>
      <c r="G21" s="30">
        <v>0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0</v>
      </c>
      <c r="C22" s="27">
        <v>0</v>
      </c>
      <c r="D22" s="25">
        <v>13274</v>
      </c>
      <c r="E22" s="26">
        <v>2.9180000000000001</v>
      </c>
      <c r="F22" s="25">
        <v>7771.2</v>
      </c>
      <c r="G22" s="26">
        <v>0.751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0</v>
      </c>
      <c r="C23" s="27">
        <v>0</v>
      </c>
      <c r="D23" s="25">
        <v>21428.5</v>
      </c>
      <c r="E23" s="26">
        <v>3.2989999999999999</v>
      </c>
      <c r="F23" s="25">
        <v>27135.1</v>
      </c>
      <c r="G23" s="26">
        <v>0.98099999999999998</v>
      </c>
      <c r="H23" s="25">
        <v>0</v>
      </c>
      <c r="I23" s="27">
        <v>0</v>
      </c>
      <c r="J23" s="25">
        <v>200.4</v>
      </c>
      <c r="K23" s="26">
        <v>4.2270000000000003</v>
      </c>
      <c r="L23" s="25">
        <v>431</v>
      </c>
      <c r="M23" s="26">
        <v>1.224</v>
      </c>
    </row>
    <row r="24" spans="1:13" x14ac:dyDescent="0.2">
      <c r="A24" s="24" t="s">
        <v>17</v>
      </c>
      <c r="B24" s="25">
        <v>0</v>
      </c>
      <c r="C24" s="27">
        <v>0</v>
      </c>
      <c r="D24" s="25">
        <v>16993.400000000001</v>
      </c>
      <c r="E24" s="26">
        <v>2.5979999999999999</v>
      </c>
      <c r="F24" s="31">
        <v>11435.1</v>
      </c>
      <c r="G24" s="35">
        <v>0.76600000000000001</v>
      </c>
      <c r="H24" s="25">
        <v>73.5</v>
      </c>
      <c r="I24" s="26">
        <v>5.3250000000000002</v>
      </c>
      <c r="J24" s="25">
        <v>7760.6</v>
      </c>
      <c r="K24" s="26">
        <v>2.8380000000000001</v>
      </c>
      <c r="L24" s="25">
        <v>9558</v>
      </c>
      <c r="M24" s="26">
        <v>0.99199999999999999</v>
      </c>
    </row>
    <row r="25" spans="1:13" x14ac:dyDescent="0.2">
      <c r="A25" s="24" t="s">
        <v>18</v>
      </c>
      <c r="B25" s="25">
        <v>0</v>
      </c>
      <c r="C25" s="27">
        <v>0</v>
      </c>
      <c r="D25" s="25">
        <v>7783.9</v>
      </c>
      <c r="E25" s="26">
        <v>3.613</v>
      </c>
      <c r="F25" s="25">
        <v>16851.099999999999</v>
      </c>
      <c r="G25" s="26">
        <v>0.56299999999999994</v>
      </c>
      <c r="H25" s="25">
        <v>0</v>
      </c>
      <c r="I25" s="27">
        <v>0</v>
      </c>
      <c r="J25" s="25">
        <v>1446.5</v>
      </c>
      <c r="K25" s="26">
        <v>2.9140000000000001</v>
      </c>
      <c r="L25" s="25">
        <v>2117</v>
      </c>
      <c r="M25" s="26">
        <v>0.73599999999999999</v>
      </c>
    </row>
    <row r="26" spans="1:13" x14ac:dyDescent="0.2">
      <c r="A26" s="24" t="s">
        <v>19</v>
      </c>
      <c r="B26" s="25">
        <v>0</v>
      </c>
      <c r="C26" s="27">
        <v>0</v>
      </c>
      <c r="D26" s="25">
        <v>40546.6</v>
      </c>
      <c r="E26" s="26">
        <v>2.9129999999999998</v>
      </c>
      <c r="F26" s="25">
        <v>34275.9</v>
      </c>
      <c r="G26" s="26">
        <v>0.55600000000000005</v>
      </c>
      <c r="H26" s="25">
        <v>0</v>
      </c>
      <c r="I26" s="27">
        <v>0</v>
      </c>
      <c r="J26" s="25">
        <v>0</v>
      </c>
      <c r="K26" s="27">
        <v>0</v>
      </c>
      <c r="L26" s="25">
        <v>0</v>
      </c>
      <c r="M26" s="27">
        <v>0</v>
      </c>
    </row>
    <row r="27" spans="1:13" x14ac:dyDescent="0.2">
      <c r="A27" s="24" t="s">
        <v>20</v>
      </c>
      <c r="B27" s="25">
        <v>0</v>
      </c>
      <c r="C27" s="27">
        <v>0</v>
      </c>
      <c r="D27" s="25">
        <v>17554.400000000001</v>
      </c>
      <c r="E27" s="26">
        <v>2.84</v>
      </c>
      <c r="F27" s="25">
        <v>11930.2</v>
      </c>
      <c r="G27" s="26">
        <v>0.48599999999999999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0</v>
      </c>
      <c r="C28" s="27">
        <v>0</v>
      </c>
      <c r="D28" s="25">
        <v>26311.4</v>
      </c>
      <c r="E28" s="26">
        <v>2.6749999999999998</v>
      </c>
      <c r="F28" s="25">
        <v>18577</v>
      </c>
      <c r="G28" s="26">
        <v>0.53800000000000003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318.89999999999998</v>
      </c>
      <c r="C29" s="26">
        <v>5.6740000000000004</v>
      </c>
      <c r="D29" s="25">
        <v>28684.9</v>
      </c>
      <c r="E29" s="26">
        <v>2.5419999999999998</v>
      </c>
      <c r="F29" s="25">
        <v>20149.599999999999</v>
      </c>
      <c r="G29" s="26">
        <v>0.44600000000000001</v>
      </c>
      <c r="H29" s="25">
        <v>0</v>
      </c>
      <c r="I29" s="27">
        <v>0</v>
      </c>
      <c r="J29" s="25">
        <v>0</v>
      </c>
      <c r="K29" s="27">
        <v>0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0</v>
      </c>
      <c r="C30" s="27">
        <v>0</v>
      </c>
      <c r="D30" s="25">
        <v>25364.9</v>
      </c>
      <c r="E30" s="26">
        <v>2.399</v>
      </c>
      <c r="F30" s="25">
        <v>14386.8</v>
      </c>
      <c r="G30" s="26">
        <v>0.33200000000000002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0</v>
      </c>
      <c r="C31" s="27">
        <v>0</v>
      </c>
      <c r="D31" s="25">
        <v>17397.599999999999</v>
      </c>
      <c r="E31" s="26">
        <v>2.649</v>
      </c>
      <c r="F31" s="25">
        <v>10129.299999999999</v>
      </c>
      <c r="G31" s="26">
        <v>0.47799999999999998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3453.1</v>
      </c>
      <c r="C32" s="26">
        <v>4.585</v>
      </c>
      <c r="D32" s="25">
        <v>21969.8</v>
      </c>
      <c r="E32" s="26">
        <v>2.3010000000000002</v>
      </c>
      <c r="F32" s="25">
        <v>20259.099999999999</v>
      </c>
      <c r="G32" s="26">
        <v>0.311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0</v>
      </c>
      <c r="C33" s="27">
        <v>0</v>
      </c>
      <c r="D33" s="25">
        <v>2515.3000000000002</v>
      </c>
      <c r="E33" s="26">
        <v>2.1859999999999999</v>
      </c>
      <c r="F33" s="25">
        <v>1701.1</v>
      </c>
      <c r="G33" s="26">
        <v>0.19700000000000001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30.9</v>
      </c>
      <c r="C34" s="26">
        <v>11.492000000000001</v>
      </c>
      <c r="D34" s="25">
        <v>2899</v>
      </c>
      <c r="E34" s="26">
        <v>3.4660000000000002</v>
      </c>
      <c r="F34" s="25">
        <v>2683.7</v>
      </c>
      <c r="G34" s="26">
        <v>0.57099999999999995</v>
      </c>
      <c r="H34" s="25">
        <v>49.1</v>
      </c>
      <c r="I34" s="26">
        <v>6.5049999999999999</v>
      </c>
      <c r="J34" s="25">
        <v>65</v>
      </c>
      <c r="K34" s="26">
        <v>5.78</v>
      </c>
      <c r="L34" s="25">
        <v>359.3</v>
      </c>
      <c r="M34" s="26">
        <v>1.954</v>
      </c>
    </row>
    <row r="35" spans="1:13" s="17" customFormat="1" x14ac:dyDescent="0.2">
      <c r="A35" s="18" t="s">
        <v>12</v>
      </c>
      <c r="B35" s="28">
        <f>SUM(B21:B34)</f>
        <v>3802.9</v>
      </c>
      <c r="C35" s="32">
        <f>((B21*C21)+(B22*C22)+(B23*C23)+(B24*C24)+(B25*C25)+(B26*C26)+(B27*C27)+(B28*C28)+(B29*C29)+(B30*C30)+(B31*C31)+(B32*C32)+(B33*C33)+(B34*C34))/B35</f>
        <v>4.7324423203344814</v>
      </c>
      <c r="D35" s="28">
        <f>SUM(D21:D34)</f>
        <v>249406.29999999996</v>
      </c>
      <c r="E35" s="32">
        <f>((D21*E21)+(D22*E22)+(D23*E23)+(D24*E24)+(D25*E25)+(D26*E26)+(D27*E27)+(D28*E28)+(D29*E29)+(D30*E30)+(D31*E31)+(D32*E32)+(D33*E33)+(D34*E34))/D35</f>
        <v>2.7441879483397176</v>
      </c>
      <c r="F35" s="28">
        <f>SUM(F21:F34)</f>
        <v>197285.19999999998</v>
      </c>
      <c r="G35" s="32">
        <f>((F21*G21)+(F22*G22)+(F23*G23)+(F24*G24)+(F25*G25)+(F26*G26)+(F27*G27)+(F28*G28)+(F29*G29)+(F30*G30)+(F31*G31)+(F32*G32)+(F33*G33)+(F34*G34))/F35</f>
        <v>0.56935389932949876</v>
      </c>
      <c r="H35" s="28">
        <f>SUM(H21:H34)</f>
        <v>122.6</v>
      </c>
      <c r="I35" s="32">
        <f>((H21*I21)+(H22*I22)+(H23*I23)+(H24*I24)+(H25*I25)+(H26*I26)+(H27*I27)+(H28*I28)+(H29*I29)+(H30*I30)+(H31*I31)+(H32*I32)+(H33*I33)+(H34*I34))/H35</f>
        <v>5.7975774877650901</v>
      </c>
      <c r="J35" s="28">
        <f>SUM(J21:J34)</f>
        <v>9472.5</v>
      </c>
      <c r="K35" s="32">
        <f>((J21*K21)+(J22*K22)+(J23*K23)+(J24*K24)+(J25*K25)+(J26*K26)+(J27*K27)+(J28*K28)+(J29*K29)+(J30*K30)+(J31*K31)+(J32*K32)+(J33*K33)+(J34*K34))/J35</f>
        <v>2.899179160728425</v>
      </c>
      <c r="L35" s="28">
        <f>SUM(L21:L34)</f>
        <v>12465.3</v>
      </c>
      <c r="M35" s="32">
        <f>((L21*M21)+(L22*M22)+(L23*M23)+(L24*M24)+(L25*M25)+(L26*M26)+(L27*M27)+(L28*M28)+(L29*M29)+(L30*M30)+(L31*M31)+(L32*M32)+(L33*M33)+(L34*M34))/L35</f>
        <v>0.98427347917819874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D14:F14 C1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BAE14-B004-4E1D-A16E-A0F99212667B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62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48</v>
      </c>
    </row>
    <row r="9" spans="1:7" x14ac:dyDescent="0.2">
      <c r="B9" s="38" t="s">
        <v>2</v>
      </c>
      <c r="C9" s="39"/>
      <c r="D9" s="39"/>
      <c r="E9" s="39"/>
      <c r="F9" s="39"/>
      <c r="G9" s="40"/>
    </row>
    <row r="10" spans="1:7" x14ac:dyDescent="0.2">
      <c r="B10" s="36" t="s">
        <v>3</v>
      </c>
      <c r="C10" s="37"/>
      <c r="D10" s="36" t="s">
        <v>4</v>
      </c>
      <c r="E10" s="37"/>
      <c r="F10" s="36" t="s">
        <v>5</v>
      </c>
      <c r="G10" s="37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1013.8000000000001</v>
      </c>
      <c r="C12" s="23">
        <f t="shared" si="0"/>
        <v>5.2648646675872959</v>
      </c>
      <c r="D12" s="22">
        <f t="shared" si="0"/>
        <v>217054.3</v>
      </c>
      <c r="E12" s="23">
        <f t="shared" si="0"/>
        <v>3.0516040843236008</v>
      </c>
      <c r="F12" s="22">
        <f t="shared" si="0"/>
        <v>251340.1</v>
      </c>
      <c r="G12" s="23">
        <f t="shared" si="0"/>
        <v>0.71658691708963251</v>
      </c>
    </row>
    <row r="13" spans="1:7" x14ac:dyDescent="0.2">
      <c r="A13" s="24" t="s">
        <v>11</v>
      </c>
      <c r="B13" s="25">
        <f t="shared" ref="B13:G13" si="1">H35</f>
        <v>48.7</v>
      </c>
      <c r="C13" s="26">
        <f t="shared" si="1"/>
        <v>6.9669999999999987</v>
      </c>
      <c r="D13" s="25">
        <f t="shared" si="1"/>
        <v>7376.2</v>
      </c>
      <c r="E13" s="26">
        <f t="shared" si="1"/>
        <v>3.2019734687237329</v>
      </c>
      <c r="F13" s="25">
        <f t="shared" si="1"/>
        <v>13565.300000000001</v>
      </c>
      <c r="G13" s="26">
        <f t="shared" si="1"/>
        <v>1.2989999926282498</v>
      </c>
    </row>
    <row r="14" spans="1:7" s="17" customFormat="1" x14ac:dyDescent="0.2">
      <c r="A14" s="18" t="s">
        <v>12</v>
      </c>
      <c r="B14" s="28">
        <f>SUM(B12:B13)</f>
        <v>1062.5</v>
      </c>
      <c r="C14" s="29">
        <f>((B12*C12)+(B13*C13))/B14</f>
        <v>5.342882541176472</v>
      </c>
      <c r="D14" s="28">
        <f>SUM(D12:D13)</f>
        <v>224430.5</v>
      </c>
      <c r="E14" s="29">
        <f>((D12*E12)+(D13*E13))/D14</f>
        <v>3.0565461695268699</v>
      </c>
      <c r="F14" s="28">
        <f>SUM(F12:F13)</f>
        <v>264905.40000000002</v>
      </c>
      <c r="G14" s="29">
        <f>((F12*G12)+(F13*G13))/F14</f>
        <v>0.74641117923605915</v>
      </c>
    </row>
    <row r="17" spans="1:13" s="17" customFormat="1" ht="15.75" x14ac:dyDescent="0.25">
      <c r="A17" s="16" t="s">
        <v>49</v>
      </c>
    </row>
    <row r="18" spans="1:13" x14ac:dyDescent="0.2">
      <c r="B18" s="38" t="s">
        <v>10</v>
      </c>
      <c r="C18" s="39"/>
      <c r="D18" s="39"/>
      <c r="E18" s="39"/>
      <c r="F18" s="39"/>
      <c r="G18" s="40"/>
      <c r="H18" s="38" t="s">
        <v>11</v>
      </c>
      <c r="I18" s="39"/>
      <c r="J18" s="39"/>
      <c r="K18" s="39"/>
      <c r="L18" s="39"/>
      <c r="M18" s="40"/>
    </row>
    <row r="19" spans="1:13" x14ac:dyDescent="0.2">
      <c r="B19" s="36" t="s">
        <v>3</v>
      </c>
      <c r="C19" s="37"/>
      <c r="D19" s="36" t="s">
        <v>4</v>
      </c>
      <c r="E19" s="37"/>
      <c r="F19" s="36" t="s">
        <v>5</v>
      </c>
      <c r="G19" s="37"/>
      <c r="H19" s="36" t="s">
        <v>3</v>
      </c>
      <c r="I19" s="37"/>
      <c r="J19" s="36" t="s">
        <v>4</v>
      </c>
      <c r="K19" s="37"/>
      <c r="L19" s="36" t="s">
        <v>5</v>
      </c>
      <c r="M19" s="37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0</v>
      </c>
      <c r="C21" s="30">
        <v>0</v>
      </c>
      <c r="D21" s="22">
        <v>5767</v>
      </c>
      <c r="E21" s="23">
        <v>3.048</v>
      </c>
      <c r="F21" s="22">
        <v>418.3</v>
      </c>
      <c r="G21" s="23">
        <v>0.12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0</v>
      </c>
      <c r="C22" s="27">
        <v>0</v>
      </c>
      <c r="D22" s="25">
        <v>11246</v>
      </c>
      <c r="E22" s="26">
        <v>3.2570000000000001</v>
      </c>
      <c r="F22" s="25">
        <v>12736.9</v>
      </c>
      <c r="G22" s="26">
        <v>0.72299999999999998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0</v>
      </c>
      <c r="C23" s="27">
        <v>0</v>
      </c>
      <c r="D23" s="25">
        <v>17151.900000000001</v>
      </c>
      <c r="E23" s="26">
        <v>3.569</v>
      </c>
      <c r="F23" s="25">
        <v>31879.5</v>
      </c>
      <c r="G23" s="26">
        <v>1.2509999999999999</v>
      </c>
      <c r="H23" s="25">
        <v>0</v>
      </c>
      <c r="I23" s="27">
        <v>0</v>
      </c>
      <c r="J23" s="25">
        <v>83.9</v>
      </c>
      <c r="K23" s="26">
        <v>4.3929999999999998</v>
      </c>
      <c r="L23" s="25">
        <v>428.9</v>
      </c>
      <c r="M23" s="26">
        <v>1.62</v>
      </c>
    </row>
    <row r="24" spans="1:13" x14ac:dyDescent="0.2">
      <c r="A24" s="24" t="s">
        <v>17</v>
      </c>
      <c r="B24" s="25">
        <v>0</v>
      </c>
      <c r="C24" s="27">
        <v>0</v>
      </c>
      <c r="D24" s="25">
        <v>14562.1</v>
      </c>
      <c r="E24" s="26">
        <v>3.2</v>
      </c>
      <c r="F24" s="31">
        <v>15329.4</v>
      </c>
      <c r="G24" s="35">
        <v>0.96699999999999997</v>
      </c>
      <c r="H24" s="25">
        <v>0</v>
      </c>
      <c r="I24" s="27">
        <v>0</v>
      </c>
      <c r="J24" s="25">
        <v>6143.7</v>
      </c>
      <c r="K24" s="26">
        <v>3.1459999999999999</v>
      </c>
      <c r="L24" s="25">
        <v>10671.2</v>
      </c>
      <c r="M24" s="26">
        <v>1.2629999999999999</v>
      </c>
    </row>
    <row r="25" spans="1:13" x14ac:dyDescent="0.2">
      <c r="A25" s="24" t="s">
        <v>18</v>
      </c>
      <c r="B25" s="25">
        <v>0</v>
      </c>
      <c r="C25" s="27">
        <v>0</v>
      </c>
      <c r="D25" s="25">
        <v>5931.2</v>
      </c>
      <c r="E25" s="26">
        <v>3.7949999999999999</v>
      </c>
      <c r="F25" s="25">
        <v>18088</v>
      </c>
      <c r="G25" s="26">
        <v>0.82699999999999996</v>
      </c>
      <c r="H25" s="25">
        <v>0</v>
      </c>
      <c r="I25" s="27">
        <v>0</v>
      </c>
      <c r="J25" s="25">
        <v>1112.4000000000001</v>
      </c>
      <c r="K25" s="26">
        <v>3.3079999999999998</v>
      </c>
      <c r="L25" s="25">
        <v>2102.3000000000002</v>
      </c>
      <c r="M25" s="26">
        <v>1.1819999999999999</v>
      </c>
    </row>
    <row r="26" spans="1:13" x14ac:dyDescent="0.2">
      <c r="A26" s="24" t="s">
        <v>19</v>
      </c>
      <c r="B26" s="25">
        <v>0</v>
      </c>
      <c r="C26" s="27">
        <v>0</v>
      </c>
      <c r="D26" s="25">
        <v>34417.199999999997</v>
      </c>
      <c r="E26" s="26">
        <v>3.0489999999999999</v>
      </c>
      <c r="F26" s="25">
        <v>44192.3</v>
      </c>
      <c r="G26" s="26">
        <v>0.68700000000000006</v>
      </c>
      <c r="H26" s="25">
        <v>0</v>
      </c>
      <c r="I26" s="27">
        <v>0</v>
      </c>
      <c r="J26" s="25">
        <v>0</v>
      </c>
      <c r="K26" s="27">
        <v>0</v>
      </c>
      <c r="L26" s="25">
        <v>0</v>
      </c>
      <c r="M26" s="27">
        <v>0</v>
      </c>
    </row>
    <row r="27" spans="1:13" x14ac:dyDescent="0.2">
      <c r="A27" s="24" t="s">
        <v>20</v>
      </c>
      <c r="B27" s="25">
        <v>0</v>
      </c>
      <c r="C27" s="27">
        <v>0</v>
      </c>
      <c r="D27" s="25">
        <v>15086.8</v>
      </c>
      <c r="E27" s="26">
        <v>3.194</v>
      </c>
      <c r="F27" s="25">
        <v>21150.5</v>
      </c>
      <c r="G27" s="26">
        <v>0.49199999999999999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0</v>
      </c>
      <c r="C28" s="27">
        <v>0</v>
      </c>
      <c r="D28" s="25">
        <v>22666.2</v>
      </c>
      <c r="E28" s="26">
        <v>2.9350000000000001</v>
      </c>
      <c r="F28" s="25">
        <v>24970.7</v>
      </c>
      <c r="G28" s="26">
        <v>0.69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0</v>
      </c>
      <c r="C29" s="27">
        <v>0</v>
      </c>
      <c r="D29" s="25">
        <v>25375.9</v>
      </c>
      <c r="E29" s="26">
        <v>2.8759999999999999</v>
      </c>
      <c r="F29" s="25">
        <v>25864.9</v>
      </c>
      <c r="G29" s="26">
        <v>0.57499999999999996</v>
      </c>
      <c r="H29" s="25">
        <v>0</v>
      </c>
      <c r="I29" s="27">
        <v>0</v>
      </c>
      <c r="J29" s="25">
        <v>0</v>
      </c>
      <c r="K29" s="27">
        <v>0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0</v>
      </c>
      <c r="C30" s="27">
        <v>0</v>
      </c>
      <c r="D30" s="25">
        <v>23672</v>
      </c>
      <c r="E30" s="26">
        <v>2.738</v>
      </c>
      <c r="F30" s="25">
        <v>19399.3</v>
      </c>
      <c r="G30" s="26">
        <v>0.432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0</v>
      </c>
      <c r="C31" s="27">
        <v>0</v>
      </c>
      <c r="D31" s="25">
        <v>15016.4</v>
      </c>
      <c r="E31" s="26">
        <v>2.9990000000000001</v>
      </c>
      <c r="F31" s="25">
        <v>11584.4</v>
      </c>
      <c r="G31" s="26">
        <v>0.67100000000000004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985.6</v>
      </c>
      <c r="C32" s="26">
        <v>5.0810000000000004</v>
      </c>
      <c r="D32" s="25">
        <v>21072.5</v>
      </c>
      <c r="E32" s="26">
        <v>2.7360000000000002</v>
      </c>
      <c r="F32" s="25">
        <v>20772.400000000001</v>
      </c>
      <c r="G32" s="26">
        <v>0.441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0</v>
      </c>
      <c r="C33" s="27">
        <v>0</v>
      </c>
      <c r="D33" s="25">
        <v>2506</v>
      </c>
      <c r="E33" s="26">
        <v>2.762</v>
      </c>
      <c r="F33" s="25">
        <v>1699.2</v>
      </c>
      <c r="G33" s="26">
        <v>0.29199999999999998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28.2</v>
      </c>
      <c r="C34" s="26">
        <v>11.691000000000001</v>
      </c>
      <c r="D34" s="25">
        <v>2583.1</v>
      </c>
      <c r="E34" s="26">
        <v>4.173</v>
      </c>
      <c r="F34" s="25">
        <v>3254.3</v>
      </c>
      <c r="G34" s="26">
        <v>0.77</v>
      </c>
      <c r="H34" s="25">
        <v>48.7</v>
      </c>
      <c r="I34" s="26">
        <v>6.9669999999999996</v>
      </c>
      <c r="J34" s="25">
        <v>36.200000000000003</v>
      </c>
      <c r="K34" s="26">
        <v>6.6829999999999998</v>
      </c>
      <c r="L34" s="25">
        <v>362.9</v>
      </c>
      <c r="M34" s="26">
        <v>2.6560000000000001</v>
      </c>
    </row>
    <row r="35" spans="1:13" s="17" customFormat="1" x14ac:dyDescent="0.2">
      <c r="A35" s="18" t="s">
        <v>12</v>
      </c>
      <c r="B35" s="28">
        <f>SUM(B21:B34)</f>
        <v>1013.8000000000001</v>
      </c>
      <c r="C35" s="32">
        <f>((B21*C21)+(B22*C22)+(B23*C23)+(B24*C24)+(B25*C25)+(B26*C26)+(B27*C27)+(B28*C28)+(B29*C29)+(B30*C30)+(B31*C31)+(B32*C32)+(B33*C33)+(B34*C34))/B35</f>
        <v>5.2648646675872959</v>
      </c>
      <c r="D35" s="28">
        <f>SUM(D21:D34)</f>
        <v>217054.3</v>
      </c>
      <c r="E35" s="32">
        <f>((D21*E21)+(D22*E22)+(D23*E23)+(D24*E24)+(D25*E25)+(D26*E26)+(D27*E27)+(D28*E28)+(D29*E29)+(D30*E30)+(D31*E31)+(D32*E32)+(D33*E33)+(D34*E34))/D35</f>
        <v>3.0516040843236008</v>
      </c>
      <c r="F35" s="28">
        <f>SUM(F21:F34)</f>
        <v>251340.1</v>
      </c>
      <c r="G35" s="32">
        <f>((F21*G21)+(F22*G22)+(F23*G23)+(F24*G24)+(F25*G25)+(F26*G26)+(F27*G27)+(F28*G28)+(F29*G29)+(F30*G30)+(F31*G31)+(F32*G32)+(F33*G33)+(F34*G34))/F35</f>
        <v>0.71658691708963251</v>
      </c>
      <c r="H35" s="28">
        <f>SUM(H21:H34)</f>
        <v>48.7</v>
      </c>
      <c r="I35" s="32">
        <f>((H21*I21)+(H22*I22)+(H23*I23)+(H24*I24)+(H25*I25)+(H26*I26)+(H27*I27)+(H28*I28)+(H29*I29)+(H30*I30)+(H31*I31)+(H32*I32)+(H33*I33)+(H34*I34))/H35</f>
        <v>6.9669999999999987</v>
      </c>
      <c r="J35" s="28">
        <f>SUM(J21:J34)</f>
        <v>7376.2</v>
      </c>
      <c r="K35" s="32">
        <f>((J21*K21)+(J22*K22)+(J23*K23)+(J24*K24)+(J25*K25)+(J26*K26)+(J27*K27)+(J28*K28)+(J29*K29)+(J30*K30)+(J31*K31)+(J32*K32)+(J33*K33)+(J34*K34))/J35</f>
        <v>3.2019734687237329</v>
      </c>
      <c r="L35" s="28">
        <f>SUM(L21:L34)</f>
        <v>13565.300000000001</v>
      </c>
      <c r="M35" s="32">
        <f>((L21*M21)+(L22*M22)+(L23*M23)+(L24*M24)+(L25*M25)+(L26*M26)+(L27*M27)+(L28*M28)+(L29*M29)+(L30*M30)+(L31*M31)+(L32*M32)+(L33*M33)+(L34*M34))/L35</f>
        <v>1.2989999926282498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C14:D14 E14:F1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B76BB-EE7D-4B83-A29B-7213F741E192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63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51</v>
      </c>
    </row>
    <row r="9" spans="1:7" x14ac:dyDescent="0.2">
      <c r="B9" s="38" t="s">
        <v>2</v>
      </c>
      <c r="C9" s="39"/>
      <c r="D9" s="39"/>
      <c r="E9" s="39"/>
      <c r="F9" s="39"/>
      <c r="G9" s="40"/>
    </row>
    <row r="10" spans="1:7" x14ac:dyDescent="0.2">
      <c r="B10" s="36" t="s">
        <v>3</v>
      </c>
      <c r="C10" s="37"/>
      <c r="D10" s="36" t="s">
        <v>4</v>
      </c>
      <c r="E10" s="37"/>
      <c r="F10" s="36" t="s">
        <v>5</v>
      </c>
      <c r="G10" s="37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583.6</v>
      </c>
      <c r="C12" s="23">
        <f t="shared" si="0"/>
        <v>3.2049350582590819</v>
      </c>
      <c r="D12" s="22">
        <f t="shared" si="0"/>
        <v>180381.99999999997</v>
      </c>
      <c r="E12" s="23">
        <f t="shared" si="0"/>
        <v>3.3011856665299208</v>
      </c>
      <c r="F12" s="22">
        <f t="shared" si="0"/>
        <v>290315.90000000002</v>
      </c>
      <c r="G12" s="23">
        <f t="shared" si="0"/>
        <v>0.90270598234543797</v>
      </c>
    </row>
    <row r="13" spans="1:7" x14ac:dyDescent="0.2">
      <c r="A13" s="24" t="s">
        <v>11</v>
      </c>
      <c r="B13" s="25">
        <f t="shared" ref="B13:G13" si="1">H35</f>
        <v>44.8</v>
      </c>
      <c r="C13" s="26">
        <f t="shared" si="1"/>
        <v>7.13</v>
      </c>
      <c r="D13" s="25">
        <f t="shared" si="1"/>
        <v>5596.4000000000005</v>
      </c>
      <c r="E13" s="26">
        <f t="shared" si="1"/>
        <v>3.2849592952612396</v>
      </c>
      <c r="F13" s="25">
        <f t="shared" si="1"/>
        <v>16243.7</v>
      </c>
      <c r="G13" s="26">
        <f t="shared" si="1"/>
        <v>1.375110196568516</v>
      </c>
    </row>
    <row r="14" spans="1:7" s="17" customFormat="1" x14ac:dyDescent="0.2">
      <c r="A14" s="18" t="s">
        <v>12</v>
      </c>
      <c r="B14" s="28">
        <f>SUM(B12:B13)</f>
        <v>628.4</v>
      </c>
      <c r="C14" s="29">
        <f>((B12*C12)+(B13*C13))/B14</f>
        <v>3.4847614576702743</v>
      </c>
      <c r="D14" s="28">
        <f>SUM(D12:D13)</f>
        <v>185978.39999999997</v>
      </c>
      <c r="E14" s="29">
        <f>((D12*E12)+(D13*E13))/D14</f>
        <v>3.3006973879762391</v>
      </c>
      <c r="F14" s="28">
        <f>SUM(F12:F13)</f>
        <v>306559.60000000003</v>
      </c>
      <c r="G14" s="29">
        <f>((F12*G12)+(F13*G13))/F14</f>
        <v>0.92773730524178633</v>
      </c>
    </row>
    <row r="17" spans="1:13" s="17" customFormat="1" ht="15.75" x14ac:dyDescent="0.25">
      <c r="A17" s="16" t="s">
        <v>52</v>
      </c>
    </row>
    <row r="18" spans="1:13" x14ac:dyDescent="0.2">
      <c r="B18" s="38" t="s">
        <v>10</v>
      </c>
      <c r="C18" s="39"/>
      <c r="D18" s="39"/>
      <c r="E18" s="39"/>
      <c r="F18" s="39"/>
      <c r="G18" s="40"/>
      <c r="H18" s="38" t="s">
        <v>11</v>
      </c>
      <c r="I18" s="39"/>
      <c r="J18" s="39"/>
      <c r="K18" s="39"/>
      <c r="L18" s="39"/>
      <c r="M18" s="40"/>
    </row>
    <row r="19" spans="1:13" x14ac:dyDescent="0.2">
      <c r="B19" s="36" t="s">
        <v>3</v>
      </c>
      <c r="C19" s="37"/>
      <c r="D19" s="36" t="s">
        <v>4</v>
      </c>
      <c r="E19" s="37"/>
      <c r="F19" s="36" t="s">
        <v>5</v>
      </c>
      <c r="G19" s="37"/>
      <c r="H19" s="36" t="s">
        <v>3</v>
      </c>
      <c r="I19" s="37"/>
      <c r="J19" s="36" t="s">
        <v>4</v>
      </c>
      <c r="K19" s="37"/>
      <c r="L19" s="36" t="s">
        <v>5</v>
      </c>
      <c r="M19" s="37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0</v>
      </c>
      <c r="C21" s="30">
        <v>0</v>
      </c>
      <c r="D21" s="22">
        <v>4831.5</v>
      </c>
      <c r="E21" s="23">
        <v>3.3130000000000002</v>
      </c>
      <c r="F21" s="22">
        <v>593.4</v>
      </c>
      <c r="G21" s="23">
        <v>0.17299999999999999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0</v>
      </c>
      <c r="C22" s="27">
        <v>0</v>
      </c>
      <c r="D22" s="25">
        <v>9339.7000000000007</v>
      </c>
      <c r="E22" s="26">
        <v>3.5779999999999998</v>
      </c>
      <c r="F22" s="25">
        <v>15569.6</v>
      </c>
      <c r="G22" s="26">
        <v>0.85399999999999998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0</v>
      </c>
      <c r="C23" s="27">
        <v>0</v>
      </c>
      <c r="D23" s="25">
        <v>12179.8</v>
      </c>
      <c r="E23" s="26">
        <v>3.8090000000000002</v>
      </c>
      <c r="F23" s="25">
        <v>35057.5</v>
      </c>
      <c r="G23" s="26">
        <v>1.5469999999999999</v>
      </c>
      <c r="H23" s="25">
        <v>0</v>
      </c>
      <c r="I23" s="27">
        <v>0</v>
      </c>
      <c r="J23" s="25">
        <v>0</v>
      </c>
      <c r="K23" s="27">
        <v>0</v>
      </c>
      <c r="L23" s="25">
        <v>784.8</v>
      </c>
      <c r="M23" s="26">
        <v>1.1950000000000001</v>
      </c>
    </row>
    <row r="24" spans="1:13" x14ac:dyDescent="0.2">
      <c r="A24" s="24" t="s">
        <v>17</v>
      </c>
      <c r="B24" s="25">
        <v>0</v>
      </c>
      <c r="C24" s="27">
        <v>0</v>
      </c>
      <c r="D24" s="25">
        <v>12402.2</v>
      </c>
      <c r="E24" s="26">
        <v>3.6339999999999999</v>
      </c>
      <c r="F24" s="31">
        <v>19702.599999999999</v>
      </c>
      <c r="G24" s="35">
        <v>1.0249999999999999</v>
      </c>
      <c r="H24" s="25">
        <v>0</v>
      </c>
      <c r="I24" s="27">
        <v>0</v>
      </c>
      <c r="J24" s="25">
        <v>4841.8</v>
      </c>
      <c r="K24" s="26">
        <v>3.218</v>
      </c>
      <c r="L24" s="25">
        <v>12571.6</v>
      </c>
      <c r="M24" s="26">
        <v>1.3520000000000001</v>
      </c>
    </row>
    <row r="25" spans="1:13" x14ac:dyDescent="0.2">
      <c r="A25" s="24" t="s">
        <v>18</v>
      </c>
      <c r="B25" s="25">
        <v>0</v>
      </c>
      <c r="C25" s="27">
        <v>0</v>
      </c>
      <c r="D25" s="25">
        <v>4014.2</v>
      </c>
      <c r="E25" s="26">
        <v>3.677</v>
      </c>
      <c r="F25" s="25">
        <v>21005.200000000001</v>
      </c>
      <c r="G25" s="26">
        <v>1.012</v>
      </c>
      <c r="H25" s="25">
        <v>0</v>
      </c>
      <c r="I25" s="27">
        <v>0</v>
      </c>
      <c r="J25" s="25">
        <v>721</v>
      </c>
      <c r="K25" s="26">
        <v>3.5489999999999999</v>
      </c>
      <c r="L25" s="25">
        <v>2496.9</v>
      </c>
      <c r="M25" s="26">
        <v>1.298</v>
      </c>
    </row>
    <row r="26" spans="1:13" x14ac:dyDescent="0.2">
      <c r="A26" s="24" t="s">
        <v>19</v>
      </c>
      <c r="B26" s="25">
        <v>0</v>
      </c>
      <c r="C26" s="27">
        <v>0</v>
      </c>
      <c r="D26" s="25">
        <v>28938</v>
      </c>
      <c r="E26" s="26">
        <v>3.2559999999999998</v>
      </c>
      <c r="F26" s="25">
        <v>52140.7</v>
      </c>
      <c r="G26" s="26">
        <v>0.874</v>
      </c>
      <c r="H26" s="25">
        <v>0</v>
      </c>
      <c r="I26" s="27">
        <v>0</v>
      </c>
      <c r="J26" s="25">
        <v>0</v>
      </c>
      <c r="K26" s="27">
        <v>0</v>
      </c>
      <c r="L26" s="25">
        <v>29.7</v>
      </c>
      <c r="M26" s="26">
        <v>0.2</v>
      </c>
    </row>
    <row r="27" spans="1:13" x14ac:dyDescent="0.2">
      <c r="A27" s="24" t="s">
        <v>20</v>
      </c>
      <c r="B27" s="25">
        <v>0</v>
      </c>
      <c r="C27" s="27">
        <v>0</v>
      </c>
      <c r="D27" s="25">
        <v>11787.2</v>
      </c>
      <c r="E27" s="26">
        <v>3.3450000000000002</v>
      </c>
      <c r="F27" s="25">
        <v>26384.6</v>
      </c>
      <c r="G27" s="26">
        <v>0.63800000000000001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0</v>
      </c>
      <c r="C28" s="27">
        <v>0</v>
      </c>
      <c r="D28" s="25">
        <v>19102.099999999999</v>
      </c>
      <c r="E28" s="26">
        <v>3.2090000000000001</v>
      </c>
      <c r="F28" s="25">
        <v>28882.9</v>
      </c>
      <c r="G28" s="26">
        <v>0.9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0</v>
      </c>
      <c r="C29" s="27">
        <v>0</v>
      </c>
      <c r="D29" s="25">
        <v>21040.400000000001</v>
      </c>
      <c r="E29" s="26">
        <v>3.081</v>
      </c>
      <c r="F29" s="25">
        <v>28478</v>
      </c>
      <c r="G29" s="26">
        <v>0.77100000000000002</v>
      </c>
      <c r="H29" s="25">
        <v>0</v>
      </c>
      <c r="I29" s="27">
        <v>0</v>
      </c>
      <c r="J29" s="25">
        <v>0</v>
      </c>
      <c r="K29" s="27">
        <v>0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0</v>
      </c>
      <c r="C30" s="27">
        <v>0</v>
      </c>
      <c r="D30" s="25">
        <v>20748.3</v>
      </c>
      <c r="E30" s="26">
        <v>3.0489999999999999</v>
      </c>
      <c r="F30" s="25">
        <v>22653.4</v>
      </c>
      <c r="G30" s="26">
        <v>0.59199999999999997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0</v>
      </c>
      <c r="C31" s="27">
        <v>0</v>
      </c>
      <c r="D31" s="25">
        <v>12380.8</v>
      </c>
      <c r="E31" s="26">
        <v>3.234</v>
      </c>
      <c r="F31" s="25">
        <v>14160.5</v>
      </c>
      <c r="G31" s="26">
        <v>0.84799999999999998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250.9</v>
      </c>
      <c r="C32" s="26">
        <v>6.0810000000000004</v>
      </c>
      <c r="D32" s="25">
        <v>18864.599999999999</v>
      </c>
      <c r="E32" s="26">
        <v>3.0579999999999998</v>
      </c>
      <c r="F32" s="25">
        <v>20330.3</v>
      </c>
      <c r="G32" s="26">
        <v>0.60099999999999998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0</v>
      </c>
      <c r="C33" s="27">
        <v>0</v>
      </c>
      <c r="D33" s="25">
        <v>2494.6</v>
      </c>
      <c r="E33" s="26">
        <v>3.3180000000000001</v>
      </c>
      <c r="F33" s="25">
        <v>1693.5</v>
      </c>
      <c r="G33" s="26">
        <v>0.49199999999999999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332.7</v>
      </c>
      <c r="C34" s="26">
        <v>1.036</v>
      </c>
      <c r="D34" s="25">
        <v>2258.6</v>
      </c>
      <c r="E34" s="26">
        <v>4.7759999999999998</v>
      </c>
      <c r="F34" s="25">
        <v>3663.7</v>
      </c>
      <c r="G34" s="26">
        <v>1.135</v>
      </c>
      <c r="H34" s="25">
        <v>44.8</v>
      </c>
      <c r="I34" s="26">
        <v>7.13</v>
      </c>
      <c r="J34" s="25">
        <v>33.6</v>
      </c>
      <c r="K34" s="26">
        <v>7.2679999999999998</v>
      </c>
      <c r="L34" s="25">
        <v>360.7</v>
      </c>
      <c r="M34" s="26">
        <v>3.2029999999999998</v>
      </c>
    </row>
    <row r="35" spans="1:13" s="17" customFormat="1" x14ac:dyDescent="0.2">
      <c r="A35" s="18" t="s">
        <v>12</v>
      </c>
      <c r="B35" s="28">
        <f>SUM(B21:B34)</f>
        <v>583.6</v>
      </c>
      <c r="C35" s="32">
        <f>((B21*C21)+(B22*C22)+(B23*C23)+(B24*C24)+(B25*C25)+(B26*C26)+(B27*C27)+(B28*C28)+(B29*C29)+(B30*C30)+(B31*C31)+(B32*C32)+(B33*C33)+(B34*C34))/B35</f>
        <v>3.2049350582590819</v>
      </c>
      <c r="D35" s="28">
        <f>SUM(D21:D34)</f>
        <v>180381.99999999997</v>
      </c>
      <c r="E35" s="32">
        <f>((D21*E21)+(D22*E22)+(D23*E23)+(D24*E24)+(D25*E25)+(D26*E26)+(D27*E27)+(D28*E28)+(D29*E29)+(D30*E30)+(D31*E31)+(D32*E32)+(D33*E33)+(D34*E34))/D35</f>
        <v>3.3011856665299208</v>
      </c>
      <c r="F35" s="28">
        <f>SUM(F21:F34)</f>
        <v>290315.90000000002</v>
      </c>
      <c r="G35" s="32">
        <f>((F21*G21)+(F22*G22)+(F23*G23)+(F24*G24)+(F25*G25)+(F26*G26)+(F27*G27)+(F28*G28)+(F29*G29)+(F30*G30)+(F31*G31)+(F32*G32)+(F33*G33)+(F34*G34))/F35</f>
        <v>0.90270598234543797</v>
      </c>
      <c r="H35" s="28">
        <f>SUM(H21:H34)</f>
        <v>44.8</v>
      </c>
      <c r="I35" s="32">
        <f>((H21*I21)+(H22*I22)+(H23*I23)+(H24*I24)+(H25*I25)+(H26*I26)+(H27*I27)+(H28*I28)+(H29*I29)+(H30*I30)+(H31*I31)+(H32*I32)+(H33*I33)+(H34*I34))/H35</f>
        <v>7.13</v>
      </c>
      <c r="J35" s="28">
        <f>SUM(J21:J34)</f>
        <v>5596.4000000000005</v>
      </c>
      <c r="K35" s="32">
        <f>((J21*K21)+(J22*K22)+(J23*K23)+(J24*K24)+(J25*K25)+(J26*K26)+(J27*K27)+(J28*K28)+(J29*K29)+(J30*K30)+(J31*K31)+(J32*K32)+(J33*K33)+(J34*K34))/J35</f>
        <v>3.2849592952612396</v>
      </c>
      <c r="L35" s="28">
        <f>SUM(L21:L34)</f>
        <v>16243.7</v>
      </c>
      <c r="M35" s="32">
        <f>((L21*M21)+(L22*M22)+(L23*M23)+(L24*M24)+(L25*M25)+(L26*M26)+(L27*M27)+(L28*M28)+(L29*M29)+(L30*M30)+(L31*M31)+(L32*M32)+(L33*M33)+(L34*M34))/L35</f>
        <v>1.375110196568516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D14:F14 C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2022-01-28T13:57:42Z</dcterms:created>
  <dcterms:modified xsi:type="dcterms:W3CDTF">2023-06-29T05:44:23Z</dcterms:modified>
</cp:coreProperties>
</file>