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50D6ECFC-D7DA-4F37-8F29-3856ADC325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g " sheetId="6" r:id="rId1"/>
    <sheet name="Ark1" sheetId="10" r:id="rId2"/>
    <sheet name="Ark2" sheetId="8" r:id="rId3"/>
    <sheet name="Ark3" sheetId="9" r:id="rId4"/>
    <sheet name="Salg 2002-2022 (Avsluttet)" sheetId="7" r:id="rId5"/>
    <sheet name="Salg 2002-2019 (Avsluttet)" sheetId="5" r:id="rId6"/>
    <sheet name="Salg 2002-2017 (Avsluttet)" sheetId="4" r:id="rId7"/>
    <sheet name="Salg i kg 1999-2013 (Avsluttet)" sheetId="3" r:id="rId8"/>
    <sheet name="Salg i kr 1999-2013 (Avsluttet)" sheetId="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38" i="7" l="1"/>
  <c r="AP38" i="7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O24" i="7"/>
  <c r="N24" i="7"/>
  <c r="C21" i="6"/>
  <c r="B21" i="6"/>
  <c r="E21" i="6" l="1"/>
  <c r="D21" i="6"/>
  <c r="G21" i="6"/>
  <c r="F21" i="6"/>
  <c r="I21" i="6" l="1"/>
  <c r="H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C39" i="5" l="1"/>
  <c r="B39" i="5"/>
  <c r="E39" i="5" l="1"/>
  <c r="D39" i="5"/>
  <c r="AK39" i="5" l="1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I25" i="5"/>
  <c r="H25" i="5"/>
  <c r="C40" i="4" l="1"/>
  <c r="B40" i="4"/>
  <c r="E26" i="4" l="1"/>
  <c r="D26" i="4"/>
  <c r="E40" i="4"/>
  <c r="D40" i="4"/>
  <c r="G40" i="4" l="1"/>
  <c r="F40" i="4"/>
  <c r="AG40" i="4" l="1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E26" i="1" l="1"/>
  <c r="D26" i="1"/>
  <c r="C26" i="1"/>
  <c r="B26" i="1"/>
  <c r="F17" i="1"/>
  <c r="F18" i="1"/>
  <c r="F19" i="1"/>
  <c r="F20" i="1"/>
  <c r="F21" i="1"/>
  <c r="F22" i="1"/>
  <c r="F23" i="1"/>
  <c r="F24" i="1"/>
  <c r="F25" i="1"/>
  <c r="J26" i="3"/>
  <c r="I26" i="3"/>
  <c r="H26" i="3"/>
  <c r="G26" i="3"/>
  <c r="E26" i="3"/>
  <c r="D26" i="3"/>
  <c r="C26" i="3"/>
  <c r="B26" i="3"/>
  <c r="F17" i="3"/>
  <c r="F18" i="3"/>
  <c r="F19" i="3"/>
  <c r="F20" i="3"/>
  <c r="F21" i="3"/>
  <c r="F22" i="3"/>
  <c r="F23" i="3"/>
  <c r="F24" i="3"/>
  <c r="F25" i="3"/>
  <c r="K24" i="3"/>
  <c r="K24" i="1"/>
  <c r="K17" i="3"/>
  <c r="K18" i="3"/>
  <c r="K19" i="3"/>
  <c r="K20" i="3"/>
  <c r="K21" i="3"/>
  <c r="K22" i="3"/>
  <c r="K23" i="3"/>
  <c r="K25" i="3"/>
  <c r="K26" i="1"/>
  <c r="K17" i="1"/>
  <c r="K19" i="1"/>
  <c r="K20" i="1"/>
  <c r="K21" i="1"/>
  <c r="K22" i="1"/>
  <c r="K23" i="1"/>
  <c r="K25" i="1"/>
  <c r="K18" i="1"/>
  <c r="A5" i="1"/>
  <c r="P17" i="1"/>
  <c r="P19" i="1"/>
  <c r="P20" i="1"/>
  <c r="P21" i="1"/>
  <c r="P22" i="1"/>
  <c r="P23" i="1"/>
  <c r="P24" i="1"/>
  <c r="P25" i="1"/>
  <c r="P18" i="1"/>
  <c r="N26" i="1"/>
  <c r="M26" i="1"/>
  <c r="L26" i="1"/>
  <c r="O26" i="1"/>
  <c r="P19" i="3"/>
  <c r="P20" i="3"/>
  <c r="P21" i="3"/>
  <c r="P22" i="3"/>
  <c r="P23" i="3"/>
  <c r="P24" i="3"/>
  <c r="P25" i="3"/>
  <c r="P18" i="3"/>
  <c r="P17" i="3"/>
  <c r="O26" i="3"/>
  <c r="N26" i="3"/>
  <c r="M26" i="3"/>
  <c r="L26" i="3"/>
  <c r="U17" i="1"/>
  <c r="U19" i="1"/>
  <c r="U20" i="1"/>
  <c r="U21" i="1"/>
  <c r="U22" i="1"/>
  <c r="U23" i="1"/>
  <c r="U24" i="1"/>
  <c r="U25" i="1"/>
  <c r="U18" i="1"/>
  <c r="T26" i="1"/>
  <c r="U17" i="3"/>
  <c r="U19" i="3"/>
  <c r="U20" i="3"/>
  <c r="U21" i="3"/>
  <c r="U22" i="3"/>
  <c r="U23" i="3"/>
  <c r="U24" i="3"/>
  <c r="U25" i="3"/>
  <c r="U18" i="3"/>
  <c r="T26" i="3"/>
  <c r="S26" i="1"/>
  <c r="R26" i="1"/>
  <c r="Q26" i="1"/>
  <c r="S26" i="3"/>
  <c r="R26" i="3"/>
  <c r="Q26" i="3"/>
  <c r="X26" i="3"/>
  <c r="Y26" i="1"/>
  <c r="Z17" i="1"/>
  <c r="Z19" i="1"/>
  <c r="Z20" i="1"/>
  <c r="Z21" i="1"/>
  <c r="Z22" i="1"/>
  <c r="Z23" i="1"/>
  <c r="Z24" i="1"/>
  <c r="Z25" i="1"/>
  <c r="Z18" i="1"/>
  <c r="X26" i="1"/>
  <c r="W26" i="1"/>
  <c r="V26" i="1"/>
  <c r="Y26" i="3"/>
  <c r="W26" i="3"/>
  <c r="V26" i="3"/>
  <c r="Z17" i="3"/>
  <c r="Z19" i="3"/>
  <c r="Z20" i="3"/>
  <c r="Z21" i="3"/>
  <c r="Z22" i="3"/>
  <c r="Z23" i="3"/>
  <c r="Z24" i="3"/>
  <c r="Z25" i="3"/>
  <c r="Z18" i="3"/>
  <c r="BX19" i="1"/>
  <c r="BX20" i="1"/>
  <c r="BX21" i="1"/>
  <c r="BX22" i="1"/>
  <c r="BX23" i="1"/>
  <c r="BX24" i="1"/>
  <c r="BX25" i="1"/>
  <c r="BX18" i="1"/>
  <c r="BX17" i="1"/>
  <c r="BW26" i="1"/>
  <c r="BV26" i="1"/>
  <c r="BU26" i="1"/>
  <c r="BT26" i="1"/>
  <c r="BS18" i="1"/>
  <c r="BS19" i="1"/>
  <c r="BS20" i="1"/>
  <c r="BS21" i="1"/>
  <c r="BS22" i="1"/>
  <c r="BS23" i="1"/>
  <c r="BS24" i="1"/>
  <c r="BS25" i="1"/>
  <c r="BS17" i="1"/>
  <c r="BR26" i="1"/>
  <c r="BQ26" i="1"/>
  <c r="BP26" i="1"/>
  <c r="BO26" i="1"/>
  <c r="BN19" i="1"/>
  <c r="BN20" i="1"/>
  <c r="BN21" i="1"/>
  <c r="BN22" i="1"/>
  <c r="BN23" i="1"/>
  <c r="BN24" i="1"/>
  <c r="BN25" i="1"/>
  <c r="BN18" i="1"/>
  <c r="BN17" i="1"/>
  <c r="BM26" i="1"/>
  <c r="BL26" i="1"/>
  <c r="BK26" i="1"/>
  <c r="BJ26" i="1"/>
  <c r="BI18" i="1"/>
  <c r="BI19" i="1"/>
  <c r="BI20" i="1"/>
  <c r="BI21" i="1"/>
  <c r="BI22" i="1"/>
  <c r="BI23" i="1"/>
  <c r="BI24" i="1"/>
  <c r="BI25" i="1"/>
  <c r="BI17" i="1"/>
  <c r="BH26" i="1"/>
  <c r="BG26" i="1"/>
  <c r="BF26" i="1"/>
  <c r="BE26" i="1"/>
  <c r="BD19" i="1"/>
  <c r="BD20" i="1"/>
  <c r="BD21" i="1"/>
  <c r="BD22" i="1"/>
  <c r="BD23" i="1"/>
  <c r="BD24" i="1"/>
  <c r="BD25" i="1"/>
  <c r="BD18" i="1"/>
  <c r="BD17" i="1"/>
  <c r="BC26" i="1"/>
  <c r="BB26" i="1"/>
  <c r="BA26" i="1"/>
  <c r="AZ26" i="1"/>
  <c r="AY18" i="1"/>
  <c r="AY17" i="1"/>
  <c r="AP26" i="1"/>
  <c r="AQ26" i="1"/>
  <c r="AR26" i="1"/>
  <c r="AS26" i="1"/>
  <c r="AT19" i="1"/>
  <c r="AT20" i="1"/>
  <c r="AT21" i="1"/>
  <c r="AT22" i="1"/>
  <c r="AT23" i="1"/>
  <c r="AT24" i="1"/>
  <c r="AT25" i="1"/>
  <c r="AT18" i="1"/>
  <c r="AT17" i="1"/>
  <c r="AO17" i="1"/>
  <c r="AJ17" i="1"/>
  <c r="AE17" i="1"/>
  <c r="BU19" i="3"/>
  <c r="BU20" i="3"/>
  <c r="BU21" i="3"/>
  <c r="BU22" i="3"/>
  <c r="BU23" i="3"/>
  <c r="BU24" i="3"/>
  <c r="BU25" i="3"/>
  <c r="BU18" i="3"/>
  <c r="BU17" i="3"/>
  <c r="BQ17" i="3"/>
  <c r="BM17" i="3"/>
  <c r="BI25" i="3"/>
  <c r="BI19" i="3"/>
  <c r="BI20" i="3"/>
  <c r="BI21" i="3"/>
  <c r="BI22" i="3"/>
  <c r="BI23" i="3"/>
  <c r="BI24" i="3"/>
  <c r="BI17" i="3"/>
  <c r="BI18" i="3"/>
  <c r="BH26" i="3"/>
  <c r="BG26" i="3"/>
  <c r="BF26" i="3"/>
  <c r="BE26" i="3"/>
  <c r="BC26" i="3"/>
  <c r="BB26" i="3"/>
  <c r="BA26" i="3"/>
  <c r="AZ26" i="3"/>
  <c r="BD19" i="3"/>
  <c r="BD20" i="3"/>
  <c r="BD21" i="3"/>
  <c r="BD22" i="3"/>
  <c r="BD23" i="3"/>
  <c r="BD24" i="3"/>
  <c r="BD25" i="3"/>
  <c r="BD18" i="3"/>
  <c r="BD17" i="3"/>
  <c r="AY17" i="3"/>
  <c r="AY19" i="3"/>
  <c r="AY20" i="3"/>
  <c r="AY21" i="3"/>
  <c r="AY22" i="3"/>
  <c r="AY23" i="3"/>
  <c r="AY24" i="3"/>
  <c r="AY25" i="3"/>
  <c r="AY18" i="3"/>
  <c r="AU26" i="3"/>
  <c r="AV26" i="3"/>
  <c r="AW26" i="3"/>
  <c r="AX26" i="3"/>
  <c r="AT19" i="3"/>
  <c r="AT20" i="3"/>
  <c r="AT21" i="3"/>
  <c r="AT22" i="3"/>
  <c r="AT23" i="3"/>
  <c r="AT24" i="3"/>
  <c r="AT25" i="3"/>
  <c r="AT18" i="3"/>
  <c r="AT17" i="3"/>
  <c r="AO17" i="3"/>
  <c r="AJ17" i="3"/>
  <c r="AE18" i="3"/>
  <c r="AE17" i="3"/>
  <c r="D47" i="3"/>
  <c r="C47" i="3"/>
  <c r="B47" i="3"/>
  <c r="AE19" i="1"/>
  <c r="AE20" i="1"/>
  <c r="AE21" i="1"/>
  <c r="AE22" i="1"/>
  <c r="AE23" i="1"/>
  <c r="AE24" i="1"/>
  <c r="AE25" i="1"/>
  <c r="AE18" i="1"/>
  <c r="AD26" i="1"/>
  <c r="AC26" i="1"/>
  <c r="AB26" i="1"/>
  <c r="AA26" i="1"/>
  <c r="AE19" i="3"/>
  <c r="AE20" i="3"/>
  <c r="AE21" i="3"/>
  <c r="AE22" i="3"/>
  <c r="AE23" i="3"/>
  <c r="AE24" i="3"/>
  <c r="AE25" i="3"/>
  <c r="AD26" i="3"/>
  <c r="AC26" i="3"/>
  <c r="AB26" i="3"/>
  <c r="AA26" i="3"/>
  <c r="BT26" i="3"/>
  <c r="BS26" i="3"/>
  <c r="BR26" i="3"/>
  <c r="BQ18" i="3"/>
  <c r="BQ19" i="3"/>
  <c r="BQ20" i="3"/>
  <c r="BQ21" i="3"/>
  <c r="BQ22" i="3"/>
  <c r="BQ23" i="3"/>
  <c r="BQ24" i="3"/>
  <c r="BQ25" i="3"/>
  <c r="BP26" i="3"/>
  <c r="BO26" i="3"/>
  <c r="BN26" i="3"/>
  <c r="BM18" i="3"/>
  <c r="BM19" i="3"/>
  <c r="BM20" i="3"/>
  <c r="BM21" i="3"/>
  <c r="BM22" i="3"/>
  <c r="BM23" i="3"/>
  <c r="BM24" i="3"/>
  <c r="BM25" i="3"/>
  <c r="BL26" i="3"/>
  <c r="BJ26" i="3"/>
  <c r="AJ18" i="3"/>
  <c r="AJ19" i="3"/>
  <c r="AJ20" i="3"/>
  <c r="AJ21" i="3"/>
  <c r="AJ22" i="3"/>
  <c r="AJ23" i="3"/>
  <c r="AJ24" i="3"/>
  <c r="AJ25" i="3"/>
  <c r="AH26" i="3"/>
  <c r="AI26" i="3"/>
  <c r="AG26" i="3"/>
  <c r="AF26" i="3"/>
  <c r="AO24" i="3"/>
  <c r="AO18" i="3"/>
  <c r="AO19" i="3"/>
  <c r="AO20" i="3"/>
  <c r="AO21" i="3"/>
  <c r="AO22" i="3"/>
  <c r="AO23" i="3"/>
  <c r="AO25" i="3"/>
  <c r="AN26" i="3"/>
  <c r="AM26" i="3"/>
  <c r="AL26" i="3"/>
  <c r="AK26" i="3"/>
  <c r="AS26" i="3"/>
  <c r="AJ18" i="1"/>
  <c r="AJ19" i="1"/>
  <c r="AJ20" i="1"/>
  <c r="AJ21" i="1"/>
  <c r="AJ22" i="1"/>
  <c r="AJ23" i="1"/>
  <c r="AJ24" i="1"/>
  <c r="AJ25" i="1"/>
  <c r="AI26" i="1"/>
  <c r="AH26" i="1"/>
  <c r="AG26" i="1"/>
  <c r="AF26" i="1"/>
  <c r="AO24" i="1"/>
  <c r="AO18" i="1"/>
  <c r="AO19" i="1"/>
  <c r="AO20" i="1"/>
  <c r="AO21" i="1"/>
  <c r="AO22" i="1"/>
  <c r="AO23" i="1"/>
  <c r="AO25" i="1"/>
  <c r="AN26" i="1"/>
  <c r="AM26" i="1"/>
  <c r="AL26" i="1"/>
  <c r="AK26" i="1"/>
  <c r="AY19" i="1"/>
  <c r="AY20" i="1"/>
  <c r="AY21" i="1"/>
  <c r="AY22" i="1"/>
  <c r="AY23" i="1"/>
  <c r="AY24" i="1"/>
  <c r="AY25" i="1"/>
  <c r="AX26" i="1"/>
  <c r="AW26" i="1"/>
  <c r="AV26" i="1"/>
  <c r="AU26" i="1"/>
  <c r="BX26" i="1" l="1"/>
  <c r="K26" i="3"/>
  <c r="BD26" i="3"/>
  <c r="BI26" i="3"/>
  <c r="BU26" i="3"/>
  <c r="P26" i="3"/>
  <c r="AT26" i="3"/>
  <c r="F26" i="1"/>
  <c r="Z26" i="1"/>
  <c r="BN26" i="1"/>
  <c r="AJ26" i="1"/>
  <c r="BD26" i="1"/>
  <c r="AO26" i="1"/>
  <c r="BI26" i="1"/>
  <c r="AY26" i="1"/>
  <c r="AE26" i="1"/>
  <c r="P26" i="1"/>
  <c r="AT26" i="1"/>
  <c r="BS26" i="1"/>
  <c r="F26" i="3"/>
  <c r="BQ26" i="3"/>
  <c r="Z26" i="3"/>
  <c r="AJ26" i="3"/>
  <c r="BM26" i="3"/>
  <c r="AE26" i="3"/>
  <c r="AO26" i="3"/>
  <c r="AY26" i="3"/>
  <c r="U26" i="1"/>
  <c r="U26" i="3"/>
</calcChain>
</file>

<file path=xl/sharedStrings.xml><?xml version="1.0" encoding="utf-8"?>
<sst xmlns="http://schemas.openxmlformats.org/spreadsheetml/2006/main" count="1062" uniqueCount="81">
  <si>
    <t>Blåskjell</t>
  </si>
  <si>
    <t>Kamskjell</t>
  </si>
  <si>
    <t>Østers</t>
  </si>
  <si>
    <t>Totalt</t>
  </si>
  <si>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</si>
  <si>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</si>
  <si>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</si>
  <si>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</si>
  <si>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</si>
  <si>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</si>
  <si>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</si>
  <si>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Blue mussels</t>
  </si>
  <si>
    <t>Fylke</t>
  </si>
  <si>
    <t>County</t>
  </si>
  <si>
    <t xml:space="preserve">Total </t>
  </si>
  <si>
    <t>Kilde: Fiskeridirektoratet</t>
  </si>
  <si>
    <t>Source: Directorate of Fisheries</t>
  </si>
  <si>
    <t>Andre arter</t>
  </si>
  <si>
    <t>Other species</t>
  </si>
  <si>
    <t>Øvrige fylker</t>
  </si>
  <si>
    <t>Great Atlantic scallops</t>
  </si>
  <si>
    <t>Flat and cupped oysters</t>
  </si>
  <si>
    <t>Finnmark og Troms</t>
  </si>
  <si>
    <r>
      <t>Other species</t>
    </r>
    <r>
      <rPr>
        <i/>
        <vertAlign val="superscript"/>
        <sz val="8"/>
        <rFont val="Verdana"/>
        <family val="2"/>
      </rPr>
      <t>2)</t>
    </r>
  </si>
  <si>
    <r>
      <t>Totalt/</t>
    </r>
    <r>
      <rPr>
        <i/>
        <sz val="8"/>
        <rFont val="Verdana"/>
        <family val="2"/>
      </rPr>
      <t>Total</t>
    </r>
  </si>
  <si>
    <r>
      <t>1) Tallene er korrigert for feil /</t>
    </r>
    <r>
      <rPr>
        <i/>
        <sz val="8"/>
        <rFont val="Verdana"/>
        <family val="2"/>
      </rPr>
      <t>The figures are corrected for errors</t>
    </r>
  </si>
  <si>
    <r>
      <t>2) Hummer, Edelkreps, Kongekrabbe etc/</t>
    </r>
    <r>
      <rPr>
        <i/>
        <sz val="8"/>
        <rFont val="Verdana"/>
        <family val="2"/>
      </rPr>
      <t xml:space="preserve">European lobster, </t>
    </r>
  </si>
  <si>
    <t>Gross sale of shellfish by county and species. Weight in 1000 pieces</t>
  </si>
  <si>
    <r>
      <t>Andre arter</t>
    </r>
    <r>
      <rPr>
        <vertAlign val="superscript"/>
        <sz val="10"/>
        <rFont val="Verdana"/>
        <family val="2"/>
      </rPr>
      <t>2)</t>
    </r>
  </si>
  <si>
    <r>
      <t xml:space="preserve">Blåskjell </t>
    </r>
    <r>
      <rPr>
        <vertAlign val="superscript"/>
        <sz val="10"/>
        <rFont val="Verdana"/>
        <family val="2"/>
      </rPr>
      <t>1)</t>
    </r>
  </si>
  <si>
    <t>Gross sale of shell and shellfish by county and species. Weight in metric ton</t>
  </si>
  <si>
    <r>
      <t>1) Tallene er korrigert for feil/</t>
    </r>
    <r>
      <rPr>
        <i/>
        <sz val="8"/>
        <rFont val="Verdana"/>
        <family val="2"/>
      </rPr>
      <t>The figures are corrected for errors</t>
    </r>
  </si>
  <si>
    <r>
      <t>Blåskjell</t>
    </r>
    <r>
      <rPr>
        <vertAlign val="superscript"/>
        <sz val="10"/>
        <rFont val="Verdana"/>
        <family val="2"/>
      </rPr>
      <t xml:space="preserve"> 1)</t>
    </r>
  </si>
  <si>
    <t>Brutto salg av skjell og skalldyr etter fylke og art. Mengde i tonn</t>
  </si>
  <si>
    <t>Brutto salg av skalldyr etter fylke og art. Mengde i 1000 stk</t>
  </si>
  <si>
    <t>Verdi av bruttosalg av skjell og skalldyr etter art og fylke. Verdi i 1000 kroner</t>
  </si>
  <si>
    <t>Value of gross sale of shell and shellfish by species and county. Value in 1000 NOK</t>
  </si>
  <si>
    <t>Bløtdyr, krepsdyr og pigghuder</t>
  </si>
  <si>
    <t>Molluscs, crustaceans, echinoderms</t>
  </si>
  <si>
    <t>Molluscs, crustaceans and echinoderms</t>
  </si>
  <si>
    <t xml:space="preserve">Oppdatert per 30.10.2014 </t>
  </si>
  <si>
    <t>:</t>
  </si>
  <si>
    <r>
      <t>Andre arter</t>
    </r>
    <r>
      <rPr>
        <vertAlign val="superscript"/>
        <sz val="10"/>
        <rFont val="Verdana"/>
        <family val="2"/>
      </rPr>
      <t>1)</t>
    </r>
  </si>
  <si>
    <r>
      <t>1) Andre arter: kreps, hummer etc./</t>
    </r>
    <r>
      <rPr>
        <i/>
        <sz val="8"/>
        <rFont val="Verdana"/>
        <family val="2"/>
      </rPr>
      <t>Other species: lobster, crayfish etc.</t>
    </r>
  </si>
  <si>
    <t>Mengde</t>
  </si>
  <si>
    <t>Verdi</t>
  </si>
  <si>
    <t>Quantity</t>
  </si>
  <si>
    <t>Value</t>
  </si>
  <si>
    <r>
      <t>Totalt fylke/</t>
    </r>
    <r>
      <rPr>
        <i/>
        <sz val="8"/>
        <rFont val="Verdana"/>
        <family val="2"/>
      </rPr>
      <t>Total county</t>
    </r>
  </si>
  <si>
    <r>
      <t>Totalt art/</t>
    </r>
    <r>
      <rPr>
        <i/>
        <sz val="8"/>
        <rFont val="Verdana"/>
        <family val="2"/>
      </rPr>
      <t>Total species</t>
    </r>
  </si>
  <si>
    <r>
      <t>Blåskjell/</t>
    </r>
    <r>
      <rPr>
        <i/>
        <sz val="8"/>
        <rFont val="Verdana"/>
        <family val="2"/>
      </rPr>
      <t>Blue mussels</t>
    </r>
  </si>
  <si>
    <r>
      <t>Kamskjell/</t>
    </r>
    <r>
      <rPr>
        <i/>
        <sz val="8"/>
        <rFont val="Verdana"/>
        <family val="2"/>
      </rPr>
      <t>Great Atlantic scallops</t>
    </r>
  </si>
  <si>
    <t>Art</t>
  </si>
  <si>
    <t>Species</t>
  </si>
  <si>
    <t>Gross sale of molluscs, crustaceans and echinoderms for consumption by species. Quantity in metric tons. Value in 1000 NOK</t>
  </si>
  <si>
    <t>Brutto salg av bløtdyr, krepsdyr og pigghuder for konsum fordelt på art. Mengde i tonn. Verdi i 1000 kroner</t>
  </si>
  <si>
    <t>Brutto salg av bløtdyr, krepsdyr og pigghuder for konsum fordelt på fylke. Mengde i tonn. Verdi i 1000 kroner</t>
  </si>
  <si>
    <t>Gross sale of molluscs, crustaceans and echinoderms for consumption by county. Quantity in metric tons. Value in 1000 NOK</t>
  </si>
  <si>
    <t>Oppdatert pr. 25.10.2018</t>
  </si>
  <si>
    <t>Trøndelag</t>
  </si>
  <si>
    <t xml:space="preserve"> </t>
  </si>
  <si>
    <r>
      <t>1) Andre arter: kreps, hummer etc./</t>
    </r>
    <r>
      <rPr>
        <i/>
        <sz val="8"/>
        <rFont val="IBM Plex Serif Light"/>
        <family val="1"/>
      </rPr>
      <t>Other species: lobster, crayfish etc.</t>
    </r>
  </si>
  <si>
    <r>
      <t>Blåskjell/</t>
    </r>
    <r>
      <rPr>
        <i/>
        <sz val="8"/>
        <rFont val="IBM Plex Serif Light"/>
        <family val="1"/>
      </rPr>
      <t>Blue mussels</t>
    </r>
  </si>
  <si>
    <r>
      <t>Kamskjell/</t>
    </r>
    <r>
      <rPr>
        <i/>
        <sz val="8"/>
        <rFont val="IBM Plex Serif Light"/>
        <family val="1"/>
      </rPr>
      <t>Great Atlantic scallops</t>
    </r>
  </si>
  <si>
    <r>
      <t>Andre arter</t>
    </r>
    <r>
      <rPr>
        <vertAlign val="superscript"/>
        <sz val="10"/>
        <rFont val="IBM Plex Serif Light"/>
        <family val="1"/>
      </rPr>
      <t>1)</t>
    </r>
  </si>
  <si>
    <r>
      <t>Totalt fylke/</t>
    </r>
    <r>
      <rPr>
        <i/>
        <sz val="8"/>
        <color theme="0"/>
        <rFont val="IBM Plex Serif Medium"/>
        <family val="1"/>
      </rPr>
      <t>Total county</t>
    </r>
  </si>
  <si>
    <r>
      <t>Totalt art/</t>
    </r>
    <r>
      <rPr>
        <i/>
        <sz val="8"/>
        <color theme="0"/>
        <rFont val="IBM Plex Serif Medium"/>
        <family val="1"/>
      </rPr>
      <t>Total species</t>
    </r>
  </si>
  <si>
    <t>Oppdatert pr. 29.10.2020</t>
  </si>
  <si>
    <t>Avsluttet tidsserie - fylkesinndeling før 2020</t>
  </si>
  <si>
    <t>Avsluttet tidsserie - fylkesinndeling før 2018</t>
  </si>
  <si>
    <r>
      <t>1) Andre arter: kreps, hummer etc./</t>
    </r>
    <r>
      <rPr>
        <i/>
        <sz val="8"/>
        <rFont val="Arial"/>
        <family val="2"/>
      </rPr>
      <t>Other species: lobster, crayfish etc.</t>
    </r>
  </si>
  <si>
    <r>
      <t>Blåskjell/</t>
    </r>
    <r>
      <rPr>
        <i/>
        <sz val="8"/>
        <rFont val="Arial"/>
        <family val="2"/>
      </rPr>
      <t>Blue mussels</t>
    </r>
  </si>
  <si>
    <r>
      <t>Kamskjell/</t>
    </r>
    <r>
      <rPr>
        <i/>
        <sz val="8"/>
        <rFont val="Arial"/>
        <family val="2"/>
      </rPr>
      <t>Great Atlantic scallops</t>
    </r>
  </si>
  <si>
    <r>
      <t>Andre arter</t>
    </r>
    <r>
      <rPr>
        <vertAlign val="superscript"/>
        <sz val="10"/>
        <rFont val="Arial"/>
        <family val="2"/>
      </rPr>
      <t>1)</t>
    </r>
  </si>
  <si>
    <r>
      <t>Totalt fylke/</t>
    </r>
    <r>
      <rPr>
        <b/>
        <i/>
        <sz val="8"/>
        <color theme="0"/>
        <rFont val="Arial"/>
        <family val="2"/>
      </rPr>
      <t>Total county</t>
    </r>
  </si>
  <si>
    <r>
      <t>Totalt art/</t>
    </r>
    <r>
      <rPr>
        <b/>
        <i/>
        <sz val="8"/>
        <color theme="0"/>
        <rFont val="Arial"/>
        <family val="2"/>
      </rPr>
      <t>Total species</t>
    </r>
  </si>
  <si>
    <t>Vestland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</si>
  <si>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</si>
  <si>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10.10.2024</t>
  </si>
  <si>
    <t>Oppdatert pr. 12.10.2023</t>
  </si>
  <si>
    <t>Avsluttet tidsserie - fylkesinndeling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</si>
</sst>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2" x14ac:knownFonts="1">
    <font>
      <sz val="10"/>
      <name val="Arial"/>
    </font>
    <font>
      <b/>
      <sz val="14"/>
      <color indexed="18"/>
      <name val="Verdana"/>
      <family val="2"/>
    </font>
    <font>
      <b/>
      <sz val="14"/>
      <name val="Verdana"/>
      <family val="2"/>
    </font>
    <font>
      <sz val="10"/>
      <name val="Verdana"/>
      <family val="2"/>
    </font>
    <font>
      <b/>
      <i/>
      <sz val="12"/>
      <color indexed="18"/>
      <name val="Verdana"/>
      <family val="2"/>
    </font>
    <font>
      <b/>
      <sz val="12"/>
      <color indexed="18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1"/>
      <color indexed="18"/>
      <name val="Verdana"/>
      <family val="2"/>
    </font>
    <font>
      <sz val="11"/>
      <name val="Verdana"/>
      <family val="2"/>
    </font>
    <font>
      <sz val="10"/>
      <color indexed="18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b/>
      <sz val="11"/>
      <color indexed="18"/>
      <name val="Verdana"/>
      <family val="2"/>
    </font>
    <font>
      <i/>
      <sz val="10"/>
      <color indexed="18"/>
      <name val="Verdana"/>
      <family val="2"/>
    </font>
    <font>
      <i/>
      <sz val="10"/>
      <name val="Verdana"/>
      <family val="2"/>
    </font>
    <font>
      <b/>
      <sz val="10"/>
      <name val="Verdana"/>
      <family val="2"/>
    </font>
    <font>
      <i/>
      <vertAlign val="superscript"/>
      <sz val="8"/>
      <name val="Verdana"/>
      <family val="2"/>
    </font>
    <font>
      <vertAlign val="superscript"/>
      <sz val="10"/>
      <name val="Verdana"/>
      <family val="2"/>
    </font>
    <font>
      <sz val="22"/>
      <color rgb="FF0033A0"/>
      <name val="Verdana"/>
      <family val="2"/>
    </font>
    <font>
      <i/>
      <sz val="14"/>
      <color rgb="FF0033A0"/>
      <name val="Verdana"/>
      <family val="2"/>
    </font>
    <font>
      <sz val="12"/>
      <color rgb="FF0033A0"/>
      <name val="Verdana"/>
      <family val="2"/>
    </font>
    <font>
      <i/>
      <sz val="10"/>
      <color rgb="FF0033A0"/>
      <name val="Verdana"/>
      <family val="2"/>
    </font>
    <font>
      <sz val="10"/>
      <name val="IBM Plex Serif Light"/>
      <family val="1"/>
    </font>
    <font>
      <sz val="11"/>
      <name val="IBM Plex Serif Light"/>
      <family val="1"/>
    </font>
    <font>
      <sz val="10"/>
      <color indexed="18"/>
      <name val="IBM Plex Serif Light"/>
      <family val="1"/>
    </font>
    <font>
      <sz val="8"/>
      <name val="IBM Plex Serif Light"/>
      <family val="1"/>
    </font>
    <font>
      <i/>
      <sz val="8"/>
      <name val="IBM Plex Serif Light"/>
      <family val="1"/>
    </font>
    <font>
      <sz val="10"/>
      <color rgb="FFFF0000"/>
      <name val="IBM Plex Serif Light"/>
      <family val="1"/>
    </font>
    <font>
      <i/>
      <sz val="10"/>
      <name val="IBM Plex Serif Light"/>
      <family val="1"/>
    </font>
    <font>
      <vertAlign val="superscript"/>
      <sz val="10"/>
      <name val="IBM Plex Serif Light"/>
      <family val="1"/>
    </font>
    <font>
      <sz val="22"/>
      <name val="IBM Plex Serif Medium"/>
      <family val="1"/>
    </font>
    <font>
      <sz val="10"/>
      <name val="IBM Plex Serif Medium"/>
      <family val="1"/>
    </font>
    <font>
      <i/>
      <sz val="14"/>
      <name val="IBM Plex Serif Medium"/>
      <family val="1"/>
    </font>
    <font>
      <sz val="12"/>
      <name val="IBM Plex Serif Medium"/>
      <family val="1"/>
    </font>
    <font>
      <b/>
      <sz val="11"/>
      <name val="IBM Plex Serif Medium"/>
      <family val="1"/>
    </font>
    <font>
      <sz val="10"/>
      <color theme="0"/>
      <name val="IBM Plex Serif Medium"/>
      <family val="1"/>
    </font>
    <font>
      <i/>
      <sz val="8"/>
      <color theme="0"/>
      <name val="IBM Plex Serif Medium"/>
      <family val="1"/>
    </font>
    <font>
      <i/>
      <sz val="8"/>
      <name val="IBM Plex Serif Medium"/>
      <family val="1"/>
    </font>
    <font>
      <b/>
      <sz val="11"/>
      <color rgb="FFFB7B22"/>
      <name val="IBM Plex Serif Light"/>
      <family val="1"/>
    </font>
    <font>
      <sz val="10"/>
      <name val="Arial"/>
      <family val="2"/>
    </font>
    <font>
      <i/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1"/>
      <color rgb="FFFB7B22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sz val="8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3EDFF"/>
        <bgColor indexed="64"/>
      </patternFill>
    </fill>
    <fill>
      <patternFill patternType="solid">
        <fgColor rgb="FFDDF9FF"/>
        <bgColor indexed="64"/>
      </patternFill>
    </fill>
    <fill>
      <patternFill patternType="solid">
        <fgColor rgb="FF23AEB4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3" fontId="3" fillId="0" borderId="0" xfId="0" applyNumberFormat="1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top"/>
    </xf>
    <xf numFmtId="0" fontId="17" fillId="0" borderId="0" xfId="0" applyFont="1"/>
    <xf numFmtId="0" fontId="17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17" fillId="0" borderId="0" xfId="0" applyNumberFormat="1" applyFont="1"/>
    <xf numFmtId="3" fontId="17" fillId="0" borderId="0" xfId="0" applyNumberFormat="1" applyFont="1" applyAlignment="1">
      <alignment horizontal="right"/>
    </xf>
    <xf numFmtId="3" fontId="3" fillId="0" borderId="22" xfId="0" applyNumberFormat="1" applyFont="1" applyBorder="1"/>
    <xf numFmtId="3" fontId="3" fillId="0" borderId="21" xfId="0" applyNumberFormat="1" applyFont="1" applyBorder="1"/>
    <xf numFmtId="0" fontId="3" fillId="0" borderId="22" xfId="0" applyFont="1" applyBorder="1" applyAlignment="1">
      <alignment horizontal="right"/>
    </xf>
    <xf numFmtId="3" fontId="3" fillId="0" borderId="24" xfId="0" applyNumberFormat="1" applyFont="1" applyBorder="1"/>
    <xf numFmtId="3" fontId="3" fillId="0" borderId="23" xfId="0" applyNumberFormat="1" applyFont="1" applyBorder="1"/>
    <xf numFmtId="0" fontId="3" fillId="0" borderId="24" xfId="0" applyFont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3" fontId="3" fillId="0" borderId="25" xfId="0" applyNumberFormat="1" applyFont="1" applyBorder="1"/>
    <xf numFmtId="3" fontId="3" fillId="0" borderId="26" xfId="0" applyNumberFormat="1" applyFont="1" applyBorder="1"/>
    <xf numFmtId="3" fontId="3" fillId="0" borderId="25" xfId="0" applyNumberFormat="1" applyFont="1" applyBorder="1" applyAlignment="1">
      <alignment horizontal="right"/>
    </xf>
    <xf numFmtId="165" fontId="3" fillId="0" borderId="27" xfId="0" applyNumberFormat="1" applyFont="1" applyBorder="1"/>
    <xf numFmtId="3" fontId="3" fillId="0" borderId="28" xfId="0" applyNumberFormat="1" applyFont="1" applyBorder="1"/>
    <xf numFmtId="164" fontId="3" fillId="0" borderId="28" xfId="0" applyNumberFormat="1" applyFont="1" applyBorder="1"/>
    <xf numFmtId="165" fontId="3" fillId="0" borderId="29" xfId="0" applyNumberFormat="1" applyFont="1" applyBorder="1"/>
    <xf numFmtId="165" fontId="3" fillId="0" borderId="28" xfId="0" applyNumberFormat="1" applyFont="1" applyBorder="1"/>
    <xf numFmtId="3" fontId="3" fillId="0" borderId="29" xfId="0" applyNumberFormat="1" applyFont="1" applyBorder="1"/>
    <xf numFmtId="164" fontId="3" fillId="0" borderId="27" xfId="0" applyNumberFormat="1" applyFont="1" applyBorder="1"/>
    <xf numFmtId="0" fontId="3" fillId="0" borderId="28" xfId="0" applyFont="1" applyBorder="1"/>
    <xf numFmtId="165" fontId="3" fillId="0" borderId="27" xfId="0" applyNumberFormat="1" applyFont="1" applyBorder="1" applyAlignment="1">
      <alignment horizontal="right" vertical="top" wrapText="1"/>
    </xf>
    <xf numFmtId="3" fontId="3" fillId="0" borderId="28" xfId="0" applyNumberFormat="1" applyFont="1" applyBorder="1" applyAlignment="1">
      <alignment horizontal="right" vertical="top" wrapText="1"/>
    </xf>
    <xf numFmtId="3" fontId="3" fillId="0" borderId="27" xfId="0" applyNumberFormat="1" applyFont="1" applyBorder="1" applyAlignment="1">
      <alignment horizontal="right" vertical="top" wrapText="1"/>
    </xf>
    <xf numFmtId="3" fontId="3" fillId="0" borderId="27" xfId="0" applyNumberFormat="1" applyFont="1" applyBorder="1"/>
    <xf numFmtId="3" fontId="3" fillId="0" borderId="30" xfId="0" applyNumberFormat="1" applyFont="1" applyBorder="1"/>
    <xf numFmtId="3" fontId="3" fillId="0" borderId="27" xfId="0" applyNumberFormat="1" applyFont="1" applyBorder="1" applyAlignment="1">
      <alignment horizontal="right"/>
    </xf>
    <xf numFmtId="3" fontId="3" fillId="0" borderId="28" xfId="0" applyNumberFormat="1" applyFont="1" applyBorder="1" applyAlignment="1">
      <alignment horizontal="right"/>
    </xf>
    <xf numFmtId="3" fontId="3" fillId="0" borderId="29" xfId="0" applyNumberFormat="1" applyFont="1" applyBorder="1" applyAlignment="1">
      <alignment horizontal="right"/>
    </xf>
    <xf numFmtId="1" fontId="3" fillId="0" borderId="27" xfId="0" applyNumberFormat="1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1" fontId="3" fillId="0" borderId="29" xfId="0" applyNumberFormat="1" applyFont="1" applyBorder="1" applyAlignment="1">
      <alignment horizontal="right"/>
    </xf>
    <xf numFmtId="165" fontId="3" fillId="0" borderId="31" xfId="0" applyNumberFormat="1" applyFont="1" applyBorder="1"/>
    <xf numFmtId="3" fontId="3" fillId="0" borderId="32" xfId="0" applyNumberFormat="1" applyFont="1" applyBorder="1"/>
    <xf numFmtId="0" fontId="3" fillId="0" borderId="32" xfId="0" applyFont="1" applyBorder="1"/>
    <xf numFmtId="165" fontId="3" fillId="0" borderId="33" xfId="0" applyNumberFormat="1" applyFont="1" applyBorder="1"/>
    <xf numFmtId="165" fontId="3" fillId="0" borderId="32" xfId="0" applyNumberFormat="1" applyFont="1" applyBorder="1"/>
    <xf numFmtId="3" fontId="3" fillId="0" borderId="33" xfId="0" applyNumberFormat="1" applyFont="1" applyBorder="1"/>
    <xf numFmtId="164" fontId="3" fillId="0" borderId="31" xfId="0" applyNumberFormat="1" applyFont="1" applyBorder="1"/>
    <xf numFmtId="165" fontId="3" fillId="0" borderId="31" xfId="0" applyNumberFormat="1" applyFont="1" applyBorder="1" applyAlignment="1">
      <alignment horizontal="right" vertical="top" wrapText="1"/>
    </xf>
    <xf numFmtId="3" fontId="3" fillId="0" borderId="32" xfId="0" applyNumberFormat="1" applyFont="1" applyBorder="1" applyAlignment="1">
      <alignment horizontal="right" vertical="top" wrapText="1"/>
    </xf>
    <xf numFmtId="165" fontId="3" fillId="0" borderId="32" xfId="0" applyNumberFormat="1" applyFont="1" applyBorder="1" applyAlignment="1">
      <alignment horizontal="right" vertical="top" wrapText="1"/>
    </xf>
    <xf numFmtId="3" fontId="3" fillId="0" borderId="31" xfId="0" applyNumberFormat="1" applyFont="1" applyBorder="1" applyAlignment="1">
      <alignment horizontal="right" vertical="top" wrapText="1"/>
    </xf>
    <xf numFmtId="3" fontId="3" fillId="0" borderId="31" xfId="0" applyNumberFormat="1" applyFont="1" applyBorder="1"/>
    <xf numFmtId="3" fontId="3" fillId="0" borderId="34" xfId="0" applyNumberFormat="1" applyFont="1" applyBorder="1"/>
    <xf numFmtId="3" fontId="3" fillId="0" borderId="31" xfId="0" applyNumberFormat="1" applyFont="1" applyBorder="1" applyAlignment="1">
      <alignment horizontal="right"/>
    </xf>
    <xf numFmtId="3" fontId="3" fillId="0" borderId="32" xfId="0" applyNumberFormat="1" applyFont="1" applyBorder="1" applyAlignment="1">
      <alignment horizontal="right"/>
    </xf>
    <xf numFmtId="3" fontId="3" fillId="0" borderId="33" xfId="0" applyNumberFormat="1" applyFont="1" applyBorder="1" applyAlignment="1">
      <alignment horizontal="right"/>
    </xf>
    <xf numFmtId="1" fontId="3" fillId="0" borderId="32" xfId="0" applyNumberFormat="1" applyFont="1" applyBorder="1" applyAlignment="1">
      <alignment horizontal="right"/>
    </xf>
    <xf numFmtId="0" fontId="3" fillId="0" borderId="32" xfId="0" applyFont="1" applyBorder="1" applyAlignment="1">
      <alignment horizontal="right"/>
    </xf>
    <xf numFmtId="164" fontId="3" fillId="0" borderId="32" xfId="0" applyNumberFormat="1" applyFont="1" applyBorder="1"/>
    <xf numFmtId="1" fontId="3" fillId="0" borderId="31" xfId="0" applyNumberFormat="1" applyFont="1" applyBorder="1"/>
    <xf numFmtId="1" fontId="3" fillId="0" borderId="32" xfId="0" applyNumberFormat="1" applyFont="1" applyBorder="1"/>
    <xf numFmtId="3" fontId="3" fillId="0" borderId="35" xfId="0" applyNumberFormat="1" applyFont="1" applyBorder="1"/>
    <xf numFmtId="3" fontId="3" fillId="0" borderId="36" xfId="0" applyNumberFormat="1" applyFont="1" applyBorder="1"/>
    <xf numFmtId="165" fontId="3" fillId="0" borderId="36" xfId="0" applyNumberFormat="1" applyFont="1" applyBorder="1"/>
    <xf numFmtId="164" fontId="3" fillId="0" borderId="36" xfId="0" applyNumberFormat="1" applyFont="1" applyBorder="1"/>
    <xf numFmtId="165" fontId="3" fillId="0" borderId="37" xfId="0" applyNumberFormat="1" applyFont="1" applyBorder="1"/>
    <xf numFmtId="165" fontId="3" fillId="0" borderId="35" xfId="0" applyNumberFormat="1" applyFont="1" applyBorder="1"/>
    <xf numFmtId="3" fontId="3" fillId="0" borderId="37" xfId="0" applyNumberFormat="1" applyFont="1" applyBorder="1"/>
    <xf numFmtId="164" fontId="3" fillId="0" borderId="35" xfId="0" applyNumberFormat="1" applyFont="1" applyBorder="1"/>
    <xf numFmtId="0" fontId="3" fillId="0" borderId="36" xfId="0" applyFont="1" applyBorder="1"/>
    <xf numFmtId="165" fontId="3" fillId="0" borderId="35" xfId="0" applyNumberFormat="1" applyFont="1" applyBorder="1" applyAlignment="1">
      <alignment horizontal="right" vertical="top" wrapText="1"/>
    </xf>
    <xf numFmtId="3" fontId="3" fillId="0" borderId="36" xfId="0" applyNumberFormat="1" applyFont="1" applyBorder="1" applyAlignment="1">
      <alignment horizontal="right" vertical="top" wrapText="1"/>
    </xf>
    <xf numFmtId="165" fontId="3" fillId="0" borderId="36" xfId="0" applyNumberFormat="1" applyFont="1" applyBorder="1" applyAlignment="1">
      <alignment horizontal="right" vertical="top" wrapText="1"/>
    </xf>
    <xf numFmtId="3" fontId="3" fillId="0" borderId="35" xfId="0" applyNumberFormat="1" applyFont="1" applyBorder="1" applyAlignment="1">
      <alignment horizontal="right" vertical="top" wrapText="1"/>
    </xf>
    <xf numFmtId="3" fontId="3" fillId="0" borderId="38" xfId="0" applyNumberFormat="1" applyFont="1" applyBorder="1"/>
    <xf numFmtId="3" fontId="3" fillId="0" borderId="35" xfId="0" applyNumberFormat="1" applyFont="1" applyBorder="1" applyAlignment="1">
      <alignment horizontal="right"/>
    </xf>
    <xf numFmtId="3" fontId="3" fillId="0" borderId="36" xfId="0" applyNumberFormat="1" applyFont="1" applyBorder="1" applyAlignment="1">
      <alignment horizontal="right"/>
    </xf>
    <xf numFmtId="3" fontId="3" fillId="0" borderId="37" xfId="0" applyNumberFormat="1" applyFont="1" applyBorder="1" applyAlignment="1">
      <alignment horizontal="right"/>
    </xf>
    <xf numFmtId="0" fontId="3" fillId="0" borderId="36" xfId="0" applyFont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3" fontId="3" fillId="0" borderId="39" xfId="0" applyNumberFormat="1" applyFont="1" applyBorder="1"/>
    <xf numFmtId="0" fontId="3" fillId="0" borderId="30" xfId="0" applyFont="1" applyBorder="1"/>
    <xf numFmtId="3" fontId="3" fillId="0" borderId="40" xfId="0" applyNumberFormat="1" applyFont="1" applyBorder="1"/>
    <xf numFmtId="3" fontId="3" fillId="0" borderId="30" xfId="0" applyNumberFormat="1" applyFont="1" applyBorder="1" applyAlignment="1">
      <alignment horizontal="right"/>
    </xf>
    <xf numFmtId="3" fontId="3" fillId="0" borderId="40" xfId="0" applyNumberFormat="1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39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34" xfId="0" applyFont="1" applyBorder="1"/>
    <xf numFmtId="3" fontId="3" fillId="0" borderId="41" xfId="0" applyNumberFormat="1" applyFont="1" applyBorder="1"/>
    <xf numFmtId="3" fontId="3" fillId="0" borderId="34" xfId="0" applyNumberFormat="1" applyFont="1" applyBorder="1" applyAlignment="1">
      <alignment horizontal="right"/>
    </xf>
    <xf numFmtId="3" fontId="3" fillId="0" borderId="41" xfId="0" applyNumberFormat="1" applyFont="1" applyBorder="1" applyAlignment="1">
      <alignment horizontal="right"/>
    </xf>
    <xf numFmtId="0" fontId="3" fillId="0" borderId="31" xfId="0" applyFont="1" applyBorder="1" applyAlignment="1">
      <alignment horizontal="right"/>
    </xf>
    <xf numFmtId="0" fontId="3" fillId="0" borderId="42" xfId="0" applyFont="1" applyBorder="1" applyAlignment="1">
      <alignment horizontal="right"/>
    </xf>
    <xf numFmtId="0" fontId="3" fillId="0" borderId="33" xfId="0" applyFont="1" applyBorder="1" applyAlignment="1">
      <alignment horizontal="right"/>
    </xf>
    <xf numFmtId="3" fontId="3" fillId="0" borderId="42" xfId="0" applyNumberFormat="1" applyFont="1" applyBorder="1"/>
    <xf numFmtId="3" fontId="3" fillId="0" borderId="43" xfId="0" applyNumberFormat="1" applyFont="1" applyBorder="1"/>
    <xf numFmtId="0" fontId="3" fillId="0" borderId="38" xfId="0" applyFont="1" applyBorder="1"/>
    <xf numFmtId="3" fontId="3" fillId="0" borderId="44" xfId="0" applyNumberFormat="1" applyFont="1" applyBorder="1"/>
    <xf numFmtId="3" fontId="3" fillId="0" borderId="38" xfId="0" applyNumberFormat="1" applyFont="1" applyBorder="1" applyAlignment="1">
      <alignment horizontal="right"/>
    </xf>
    <xf numFmtId="3" fontId="3" fillId="0" borderId="44" xfId="0" applyNumberFormat="1" applyFont="1" applyBorder="1" applyAlignment="1">
      <alignment horizontal="right"/>
    </xf>
    <xf numFmtId="0" fontId="3" fillId="0" borderId="35" xfId="0" applyFont="1" applyBorder="1" applyAlignment="1">
      <alignment horizontal="right"/>
    </xf>
    <xf numFmtId="0" fontId="3" fillId="0" borderId="43" xfId="0" applyFont="1" applyBorder="1" applyAlignment="1">
      <alignment horizontal="right"/>
    </xf>
    <xf numFmtId="0" fontId="3" fillId="0" borderId="37" xfId="0" applyFont="1" applyBorder="1" applyAlignment="1">
      <alignment horizontal="right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1" fontId="3" fillId="0" borderId="36" xfId="0" applyNumberFormat="1" applyFont="1" applyBorder="1"/>
    <xf numFmtId="0" fontId="3" fillId="3" borderId="8" xfId="0" applyFont="1" applyFill="1" applyBorder="1"/>
    <xf numFmtId="0" fontId="3" fillId="3" borderId="5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3" borderId="12" xfId="0" applyFont="1" applyFill="1" applyBorder="1" applyAlignment="1">
      <alignment horizontal="right"/>
    </xf>
    <xf numFmtId="0" fontId="13" fillId="3" borderId="4" xfId="0" applyFont="1" applyFill="1" applyBorder="1"/>
    <xf numFmtId="0" fontId="13" fillId="3" borderId="1" xfId="0" applyFont="1" applyFill="1" applyBorder="1" applyAlignment="1">
      <alignment horizontal="right"/>
    </xf>
    <xf numFmtId="0" fontId="13" fillId="3" borderId="2" xfId="0" applyFont="1" applyFill="1" applyBorder="1" applyAlignment="1">
      <alignment horizontal="right"/>
    </xf>
    <xf numFmtId="0" fontId="13" fillId="3" borderId="3" xfId="0" applyFont="1" applyFill="1" applyBorder="1" applyAlignment="1">
      <alignment horizontal="right"/>
    </xf>
    <xf numFmtId="0" fontId="13" fillId="3" borderId="13" xfId="0" applyFont="1" applyFill="1" applyBorder="1" applyAlignment="1">
      <alignment horizontal="right"/>
    </xf>
    <xf numFmtId="0" fontId="3" fillId="3" borderId="15" xfId="0" applyFont="1" applyFill="1" applyBorder="1"/>
    <xf numFmtId="164" fontId="3" fillId="3" borderId="9" xfId="0" applyNumberFormat="1" applyFont="1" applyFill="1" applyBorder="1"/>
    <xf numFmtId="164" fontId="3" fillId="3" borderId="10" xfId="0" applyNumberFormat="1" applyFont="1" applyFill="1" applyBorder="1"/>
    <xf numFmtId="165" fontId="3" fillId="3" borderId="11" xfId="0" applyNumberFormat="1" applyFont="1" applyFill="1" applyBorder="1"/>
    <xf numFmtId="165" fontId="3" fillId="3" borderId="9" xfId="0" applyNumberFormat="1" applyFont="1" applyFill="1" applyBorder="1"/>
    <xf numFmtId="165" fontId="3" fillId="3" borderId="10" xfId="0" applyNumberFormat="1" applyFont="1" applyFill="1" applyBorder="1"/>
    <xf numFmtId="3" fontId="3" fillId="3" borderId="11" xfId="0" applyNumberFormat="1" applyFont="1" applyFill="1" applyBorder="1"/>
    <xf numFmtId="3" fontId="3" fillId="3" borderId="9" xfId="0" applyNumberFormat="1" applyFont="1" applyFill="1" applyBorder="1"/>
    <xf numFmtId="3" fontId="3" fillId="3" borderId="10" xfId="0" applyNumberFormat="1" applyFont="1" applyFill="1" applyBorder="1"/>
    <xf numFmtId="3" fontId="3" fillId="3" borderId="9" xfId="0" applyNumberFormat="1" applyFont="1" applyFill="1" applyBorder="1" applyAlignment="1">
      <alignment horizontal="right" vertical="top" wrapText="1"/>
    </xf>
    <xf numFmtId="3" fontId="3" fillId="3" borderId="10" xfId="0" applyNumberFormat="1" applyFont="1" applyFill="1" applyBorder="1" applyAlignment="1">
      <alignment horizontal="right" vertical="top" wrapText="1"/>
    </xf>
    <xf numFmtId="3" fontId="3" fillId="3" borderId="14" xfId="0" applyNumberFormat="1" applyFont="1" applyFill="1" applyBorder="1"/>
    <xf numFmtId="3" fontId="3" fillId="3" borderId="9" xfId="0" applyNumberFormat="1" applyFont="1" applyFill="1" applyBorder="1" applyAlignment="1">
      <alignment horizontal="right"/>
    </xf>
    <xf numFmtId="3" fontId="3" fillId="3" borderId="10" xfId="0" applyNumberFormat="1" applyFont="1" applyFill="1" applyBorder="1" applyAlignment="1">
      <alignment horizontal="right"/>
    </xf>
    <xf numFmtId="3" fontId="3" fillId="3" borderId="11" xfId="0" applyNumberFormat="1" applyFont="1" applyFill="1" applyBorder="1" applyAlignment="1">
      <alignment horizontal="right"/>
    </xf>
    <xf numFmtId="0" fontId="3" fillId="4" borderId="21" xfId="0" applyFont="1" applyFill="1" applyBorder="1"/>
    <xf numFmtId="0" fontId="3" fillId="4" borderId="23" xfId="0" applyFont="1" applyFill="1" applyBorder="1"/>
    <xf numFmtId="0" fontId="3" fillId="4" borderId="26" xfId="0" applyFont="1" applyFill="1" applyBorder="1"/>
    <xf numFmtId="0" fontId="3" fillId="3" borderId="8" xfId="0" applyFont="1" applyFill="1" applyBorder="1" applyAlignment="1">
      <alignment horizontal="right"/>
    </xf>
    <xf numFmtId="0" fontId="3" fillId="3" borderId="20" xfId="0" applyFont="1" applyFill="1" applyBorder="1" applyAlignment="1">
      <alignment horizontal="right"/>
    </xf>
    <xf numFmtId="0" fontId="13" fillId="3" borderId="4" xfId="0" applyFont="1" applyFill="1" applyBorder="1" applyAlignment="1">
      <alignment horizontal="right"/>
    </xf>
    <xf numFmtId="0" fontId="13" fillId="3" borderId="18" xfId="0" applyFont="1" applyFill="1" applyBorder="1" applyAlignment="1">
      <alignment horizontal="right"/>
    </xf>
    <xf numFmtId="3" fontId="3" fillId="3" borderId="15" xfId="0" applyNumberFormat="1" applyFont="1" applyFill="1" applyBorder="1"/>
    <xf numFmtId="3" fontId="3" fillId="3" borderId="19" xfId="0" applyNumberFormat="1" applyFont="1" applyFill="1" applyBorder="1"/>
    <xf numFmtId="3" fontId="3" fillId="3" borderId="15" xfId="0" applyNumberFormat="1" applyFont="1" applyFill="1" applyBorder="1" applyAlignment="1">
      <alignment horizontal="right"/>
    </xf>
    <xf numFmtId="0" fontId="3" fillId="3" borderId="19" xfId="0" applyFont="1" applyFill="1" applyBorder="1"/>
    <xf numFmtId="0" fontId="3" fillId="3" borderId="14" xfId="0" applyFont="1" applyFill="1" applyBorder="1"/>
    <xf numFmtId="3" fontId="3" fillId="3" borderId="16" xfId="0" applyNumberFormat="1" applyFont="1" applyFill="1" applyBorder="1"/>
    <xf numFmtId="3" fontId="3" fillId="3" borderId="14" xfId="0" applyNumberFormat="1" applyFont="1" applyFill="1" applyBorder="1" applyAlignment="1">
      <alignment horizontal="right"/>
    </xf>
    <xf numFmtId="3" fontId="3" fillId="3" borderId="16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/>
    </xf>
    <xf numFmtId="165" fontId="3" fillId="0" borderId="32" xfId="0" applyNumberFormat="1" applyFont="1" applyBorder="1" applyAlignment="1">
      <alignment horizontal="right"/>
    </xf>
    <xf numFmtId="1" fontId="13" fillId="3" borderId="2" xfId="0" applyNumberFormat="1" applyFont="1" applyFill="1" applyBorder="1" applyAlignment="1">
      <alignment horizontal="right"/>
    </xf>
    <xf numFmtId="1" fontId="3" fillId="0" borderId="28" xfId="0" applyNumberFormat="1" applyFont="1" applyBorder="1"/>
    <xf numFmtId="1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top" wrapText="1"/>
    </xf>
    <xf numFmtId="0" fontId="13" fillId="3" borderId="18" xfId="0" applyFont="1" applyFill="1" applyBorder="1" applyAlignment="1">
      <alignment vertical="top" wrapText="1"/>
    </xf>
    <xf numFmtId="0" fontId="3" fillId="3" borderId="20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right" vertical="top" wrapText="1"/>
    </xf>
    <xf numFmtId="0" fontId="3" fillId="3" borderId="7" xfId="0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right" vertical="top" wrapText="1"/>
    </xf>
    <xf numFmtId="0" fontId="13" fillId="3" borderId="3" xfId="0" applyFont="1" applyFill="1" applyBorder="1" applyAlignment="1">
      <alignment horizontal="right" vertical="top" wrapText="1"/>
    </xf>
    <xf numFmtId="0" fontId="3" fillId="3" borderId="19" xfId="0" applyFont="1" applyFill="1" applyBorder="1" applyAlignment="1">
      <alignment horizontal="left" vertical="top" wrapText="1"/>
    </xf>
    <xf numFmtId="3" fontId="3" fillId="3" borderId="11" xfId="0" applyNumberFormat="1" applyFont="1" applyFill="1" applyBorder="1" applyAlignment="1">
      <alignment horizontal="right" vertical="top" wrapText="1"/>
    </xf>
    <xf numFmtId="3" fontId="3" fillId="0" borderId="29" xfId="0" applyNumberFormat="1" applyFont="1" applyBorder="1" applyAlignment="1">
      <alignment horizontal="right" vertical="top" wrapText="1"/>
    </xf>
    <xf numFmtId="3" fontId="3" fillId="0" borderId="33" xfId="0" applyNumberFormat="1" applyFont="1" applyBorder="1" applyAlignment="1">
      <alignment horizontal="right" vertical="top" wrapText="1"/>
    </xf>
    <xf numFmtId="3" fontId="3" fillId="0" borderId="37" xfId="0" applyNumberFormat="1" applyFont="1" applyBorder="1" applyAlignment="1">
      <alignment horizontal="right" vertical="top" wrapText="1"/>
    </xf>
    <xf numFmtId="0" fontId="3" fillId="0" borderId="46" xfId="0" applyFont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13" fillId="3" borderId="4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vertical="top" wrapText="1"/>
    </xf>
    <xf numFmtId="0" fontId="3" fillId="4" borderId="24" xfId="0" applyFont="1" applyFill="1" applyBorder="1" applyAlignment="1">
      <alignment vertical="top" wrapText="1"/>
    </xf>
    <xf numFmtId="0" fontId="3" fillId="4" borderId="25" xfId="0" applyFont="1" applyFill="1" applyBorder="1" applyAlignment="1">
      <alignment vertical="top" wrapText="1"/>
    </xf>
    <xf numFmtId="0" fontId="3" fillId="4" borderId="22" xfId="0" applyFont="1" applyFill="1" applyBorder="1" applyAlignment="1">
      <alignment horizontal="left"/>
    </xf>
    <xf numFmtId="0" fontId="3" fillId="4" borderId="23" xfId="0" applyFont="1" applyFill="1" applyBorder="1" applyAlignment="1">
      <alignment horizontal="left" vertical="top" wrapText="1"/>
    </xf>
    <xf numFmtId="0" fontId="3" fillId="4" borderId="26" xfId="0" applyFont="1" applyFill="1" applyBorder="1" applyAlignment="1">
      <alignment horizontal="left" vertical="top" wrapText="1"/>
    </xf>
    <xf numFmtId="3" fontId="3" fillId="0" borderId="47" xfId="0" applyNumberFormat="1" applyFont="1" applyBorder="1" applyAlignment="1">
      <alignment horizontal="right" vertical="top" wrapText="1"/>
    </xf>
    <xf numFmtId="3" fontId="3" fillId="0" borderId="48" xfId="0" applyNumberFormat="1" applyFont="1" applyBorder="1" applyAlignment="1">
      <alignment horizontal="right" vertical="top" wrapText="1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2" xfId="0" applyFont="1" applyBorder="1" applyAlignment="1">
      <alignment vertical="top" wrapText="1"/>
    </xf>
    <xf numFmtId="3" fontId="24" fillId="0" borderId="27" xfId="0" applyNumberFormat="1" applyFont="1" applyBorder="1" applyAlignment="1">
      <alignment horizontal="right" vertical="top" wrapText="1"/>
    </xf>
    <xf numFmtId="3" fontId="24" fillId="0" borderId="29" xfId="0" applyNumberFormat="1" applyFont="1" applyBorder="1" applyAlignment="1">
      <alignment horizontal="right" vertical="top" wrapText="1"/>
    </xf>
    <xf numFmtId="0" fontId="24" fillId="0" borderId="24" xfId="0" applyFont="1" applyBorder="1" applyAlignment="1">
      <alignment vertical="top" wrapText="1"/>
    </xf>
    <xf numFmtId="3" fontId="24" fillId="0" borderId="31" xfId="0" applyNumberFormat="1" applyFont="1" applyBorder="1" applyAlignment="1">
      <alignment horizontal="right" vertical="top" wrapText="1"/>
    </xf>
    <xf numFmtId="3" fontId="24" fillId="0" borderId="33" xfId="0" applyNumberFormat="1" applyFont="1" applyBorder="1" applyAlignment="1">
      <alignment horizontal="right" vertical="top" wrapText="1"/>
    </xf>
    <xf numFmtId="3" fontId="24" fillId="0" borderId="47" xfId="0" applyNumberFormat="1" applyFont="1" applyBorder="1" applyAlignment="1">
      <alignment horizontal="right" vertical="top" wrapText="1"/>
    </xf>
    <xf numFmtId="3" fontId="24" fillId="0" borderId="48" xfId="0" applyNumberFormat="1" applyFont="1" applyBorder="1" applyAlignment="1">
      <alignment horizontal="right" vertical="top" wrapText="1"/>
    </xf>
    <xf numFmtId="0" fontId="24" fillId="0" borderId="25" xfId="0" applyFont="1" applyBorder="1" applyAlignment="1">
      <alignment vertical="top" wrapText="1"/>
    </xf>
    <xf numFmtId="3" fontId="24" fillId="0" borderId="35" xfId="0" applyNumberFormat="1" applyFont="1" applyBorder="1" applyAlignment="1">
      <alignment horizontal="right" vertical="top" wrapText="1"/>
    </xf>
    <xf numFmtId="3" fontId="24" fillId="0" borderId="37" xfId="0" applyNumberFormat="1" applyFont="1" applyBorder="1" applyAlignment="1">
      <alignment horizontal="right" vertical="top" wrapText="1"/>
    </xf>
    <xf numFmtId="0" fontId="24" fillId="0" borderId="46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3" fontId="24" fillId="0" borderId="0" xfId="0" applyNumberFormat="1" applyFont="1" applyAlignment="1">
      <alignment horizontal="right" vertical="top" wrapText="1"/>
    </xf>
    <xf numFmtId="0" fontId="24" fillId="0" borderId="22" xfId="0" applyFont="1" applyBorder="1" applyAlignment="1">
      <alignment horizontal="left"/>
    </xf>
    <xf numFmtId="3" fontId="24" fillId="0" borderId="27" xfId="0" applyNumberFormat="1" applyFont="1" applyBorder="1" applyAlignment="1">
      <alignment horizontal="right"/>
    </xf>
    <xf numFmtId="0" fontId="24" fillId="0" borderId="23" xfId="0" applyFont="1" applyBorder="1" applyAlignment="1">
      <alignment horizontal="left" vertical="top" wrapText="1"/>
    </xf>
    <xf numFmtId="0" fontId="24" fillId="0" borderId="26" xfId="0" applyFont="1" applyBorder="1" applyAlignment="1">
      <alignment horizontal="left" vertical="top" wrapText="1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5" borderId="20" xfId="0" applyFont="1" applyFill="1" applyBorder="1" applyAlignment="1">
      <alignment vertical="top" wrapText="1"/>
    </xf>
    <xf numFmtId="0" fontId="37" fillId="5" borderId="5" xfId="0" applyFont="1" applyFill="1" applyBorder="1" applyAlignment="1">
      <alignment horizontal="right" vertical="top" wrapText="1"/>
    </xf>
    <xf numFmtId="0" fontId="37" fillId="5" borderId="7" xfId="0" applyFont="1" applyFill="1" applyBorder="1" applyAlignment="1">
      <alignment horizontal="right" vertical="top" wrapText="1"/>
    </xf>
    <xf numFmtId="0" fontId="38" fillId="5" borderId="18" xfId="0" applyFont="1" applyFill="1" applyBorder="1" applyAlignment="1">
      <alignment vertical="top" wrapText="1"/>
    </xf>
    <xf numFmtId="0" fontId="38" fillId="5" borderId="1" xfId="0" applyFont="1" applyFill="1" applyBorder="1" applyAlignment="1">
      <alignment horizontal="right" vertical="top" wrapText="1"/>
    </xf>
    <xf numFmtId="0" fontId="38" fillId="5" borderId="3" xfId="0" applyFont="1" applyFill="1" applyBorder="1" applyAlignment="1">
      <alignment horizontal="right" vertical="top" wrapText="1"/>
    </xf>
    <xf numFmtId="0" fontId="37" fillId="5" borderId="19" xfId="0" applyFont="1" applyFill="1" applyBorder="1" applyAlignment="1">
      <alignment horizontal="left" vertical="top" wrapText="1"/>
    </xf>
    <xf numFmtId="3" fontId="37" fillId="5" borderId="9" xfId="0" applyNumberFormat="1" applyFont="1" applyFill="1" applyBorder="1" applyAlignment="1">
      <alignment horizontal="right" vertical="top" wrapText="1"/>
    </xf>
    <xf numFmtId="3" fontId="37" fillId="5" borderId="11" xfId="0" applyNumberFormat="1" applyFont="1" applyFill="1" applyBorder="1" applyAlignment="1">
      <alignment horizontal="right" vertical="top" wrapText="1"/>
    </xf>
    <xf numFmtId="0" fontId="37" fillId="5" borderId="8" xfId="0" applyFont="1" applyFill="1" applyBorder="1" applyAlignment="1">
      <alignment horizontal="left" vertical="top" wrapText="1"/>
    </xf>
    <xf numFmtId="0" fontId="38" fillId="5" borderId="4" xfId="0" applyFont="1" applyFill="1" applyBorder="1" applyAlignment="1">
      <alignment horizontal="left" vertical="top" wrapText="1"/>
    </xf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22" xfId="0" applyFont="1" applyBorder="1" applyAlignment="1">
      <alignment vertical="top" wrapText="1"/>
    </xf>
    <xf numFmtId="3" fontId="41" fillId="0" borderId="31" xfId="0" applyNumberFormat="1" applyFont="1" applyBorder="1" applyAlignment="1">
      <alignment horizontal="right" vertical="top" wrapText="1"/>
    </xf>
    <xf numFmtId="3" fontId="41" fillId="0" borderId="33" xfId="0" applyNumberFormat="1" applyFont="1" applyBorder="1" applyAlignment="1">
      <alignment horizontal="right" vertical="top" wrapText="1"/>
    </xf>
    <xf numFmtId="3" fontId="41" fillId="0" borderId="27" xfId="0" applyNumberFormat="1" applyFont="1" applyBorder="1" applyAlignment="1">
      <alignment horizontal="right" vertical="top" wrapText="1"/>
    </xf>
    <xf numFmtId="3" fontId="41" fillId="0" borderId="29" xfId="0" applyNumberFormat="1" applyFont="1" applyBorder="1" applyAlignment="1">
      <alignment horizontal="right" vertical="top" wrapText="1"/>
    </xf>
    <xf numFmtId="0" fontId="41" fillId="0" borderId="24" xfId="0" applyFont="1" applyBorder="1" applyAlignment="1">
      <alignment vertical="top" wrapText="1"/>
    </xf>
    <xf numFmtId="3" fontId="41" fillId="0" borderId="47" xfId="0" applyNumberFormat="1" applyFont="1" applyBorder="1" applyAlignment="1">
      <alignment horizontal="right" vertical="top" wrapText="1"/>
    </xf>
    <xf numFmtId="3" fontId="41" fillId="0" borderId="48" xfId="0" applyNumberFormat="1" applyFont="1" applyBorder="1" applyAlignment="1">
      <alignment horizontal="right" vertical="top" wrapText="1"/>
    </xf>
    <xf numFmtId="0" fontId="41" fillId="0" borderId="25" xfId="0" applyFont="1" applyBorder="1" applyAlignment="1">
      <alignment vertical="top" wrapText="1"/>
    </xf>
    <xf numFmtId="3" fontId="41" fillId="0" borderId="35" xfId="0" applyNumberFormat="1" applyFont="1" applyBorder="1" applyAlignment="1">
      <alignment horizontal="right" vertical="top" wrapText="1"/>
    </xf>
    <xf numFmtId="3" fontId="41" fillId="0" borderId="37" xfId="0" applyNumberFormat="1" applyFont="1" applyBorder="1" applyAlignment="1">
      <alignment horizontal="right" vertical="top" wrapText="1"/>
    </xf>
    <xf numFmtId="0" fontId="41" fillId="0" borderId="46" xfId="0" applyFont="1" applyBorder="1" applyAlignment="1">
      <alignment horizontal="left" vertical="top" wrapText="1"/>
    </xf>
    <xf numFmtId="0" fontId="41" fillId="0" borderId="0" xfId="0" applyFont="1" applyAlignment="1">
      <alignment horizontal="left" vertical="top" wrapText="1"/>
    </xf>
    <xf numFmtId="3" fontId="41" fillId="0" borderId="0" xfId="0" applyNumberFormat="1" applyFont="1" applyAlignment="1">
      <alignment horizontal="right" vertical="top" wrapText="1"/>
    </xf>
    <xf numFmtId="0" fontId="41" fillId="0" borderId="22" xfId="0" applyFont="1" applyBorder="1" applyAlignment="1">
      <alignment horizontal="left"/>
    </xf>
    <xf numFmtId="3" fontId="41" fillId="0" borderId="27" xfId="0" applyNumberFormat="1" applyFont="1" applyBorder="1" applyAlignment="1">
      <alignment horizontal="right"/>
    </xf>
    <xf numFmtId="0" fontId="41" fillId="0" borderId="23" xfId="0" applyFont="1" applyBorder="1" applyAlignment="1">
      <alignment horizontal="left" vertical="top" wrapText="1"/>
    </xf>
    <xf numFmtId="0" fontId="41" fillId="0" borderId="26" xfId="0" applyFont="1" applyBorder="1" applyAlignment="1">
      <alignment horizontal="left" vertical="top" wrapText="1"/>
    </xf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5" borderId="20" xfId="0" applyFont="1" applyFill="1" applyBorder="1" applyAlignment="1">
      <alignment vertical="top" wrapText="1"/>
    </xf>
    <xf numFmtId="0" fontId="56" fillId="5" borderId="5" xfId="0" applyFont="1" applyFill="1" applyBorder="1" applyAlignment="1">
      <alignment horizontal="right" vertical="top" wrapText="1"/>
    </xf>
    <xf numFmtId="0" fontId="56" fillId="5" borderId="7" xfId="0" applyFont="1" applyFill="1" applyBorder="1" applyAlignment="1">
      <alignment horizontal="right" vertical="top" wrapText="1"/>
    </xf>
    <xf numFmtId="0" fontId="57" fillId="5" borderId="18" xfId="0" applyFont="1" applyFill="1" applyBorder="1" applyAlignment="1">
      <alignment vertical="top" wrapText="1"/>
    </xf>
    <xf numFmtId="0" fontId="57" fillId="5" borderId="1" xfId="0" applyFont="1" applyFill="1" applyBorder="1" applyAlignment="1">
      <alignment horizontal="right" vertical="top" wrapText="1"/>
    </xf>
    <xf numFmtId="0" fontId="57" fillId="5" borderId="3" xfId="0" applyFont="1" applyFill="1" applyBorder="1" applyAlignment="1">
      <alignment horizontal="right" vertical="top" wrapText="1"/>
    </xf>
    <xf numFmtId="0" fontId="56" fillId="5" borderId="19" xfId="0" applyFont="1" applyFill="1" applyBorder="1" applyAlignment="1">
      <alignment horizontal="left" vertical="top" wrapText="1"/>
    </xf>
    <xf numFmtId="3" fontId="56" fillId="5" borderId="9" xfId="0" applyNumberFormat="1" applyFont="1" applyFill="1" applyBorder="1" applyAlignment="1">
      <alignment horizontal="right" vertical="top" wrapText="1"/>
    </xf>
    <xf numFmtId="3" fontId="56" fillId="5" borderId="11" xfId="0" applyNumberFormat="1" applyFont="1" applyFill="1" applyBorder="1" applyAlignment="1">
      <alignment horizontal="right" vertical="top" wrapText="1"/>
    </xf>
    <xf numFmtId="0" fontId="56" fillId="5" borderId="8" xfId="0" applyFont="1" applyFill="1" applyBorder="1" applyAlignment="1">
      <alignment horizontal="left" vertical="top" wrapText="1"/>
    </xf>
    <xf numFmtId="0" fontId="57" fillId="5" borderId="4" xfId="0" applyFont="1" applyFill="1" applyBorder="1" applyAlignment="1">
      <alignment horizontal="left" vertical="top" wrapText="1"/>
    </xf>
    <xf numFmtId="0" fontId="58" fillId="0" borderId="0" xfId="0" applyFont="1"/>
    <xf numFmtId="0" fontId="59" fillId="0" borderId="0" xfId="0" applyFont="1"/>
    <xf numFmtId="0" fontId="61" fillId="0" borderId="0" xfId="0" applyFont="1"/>
    <xf numFmtId="0" fontId="41" fillId="0" borderId="20" xfId="0" applyFont="1" applyBorder="1" applyAlignment="1">
      <alignment horizontal="center" vertical="center" wrapText="1"/>
    </xf>
    <xf numFmtId="0" fontId="41" fillId="0" borderId="45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2" borderId="19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DDF9FF"/>
      <color rgb="FFA3EDFF"/>
      <color rgb="FFCDFB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3"/>
  <sheetViews>
    <sheetView tabSelected="1" workbookViewId="0">
      <selection activeCell="A10" sqref="A10"/>
    </sheetView>
  </sheetViews>
  <sheetFormatPr baseColWidth="10" defaultRowHeight="12.75" x14ac:dyDescent="0.2"/>
  <cols>
    <col min="1" max="1" width="29.5703125" style="242" customWidth="1"/>
    <col min="2" max="45" width="8.7109375" style="242" customWidth="1"/>
    <col min="46" max="16384" width="11.42578125" style="242"/>
  </cols>
  <sheetData>
    <row r="1" spans="1:49" s="274" customFormat="1" ht="27.75" x14ac:dyDescent="0.4">
      <c r="A1" s="273" t="s">
        <v>37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</row>
    <row r="2" spans="1:49" s="244" customFormat="1" ht="18.75" x14ac:dyDescent="0.3">
      <c r="A2" s="243" t="s">
        <v>39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</row>
    <row r="3" spans="1:49" ht="15" x14ac:dyDescent="0.25">
      <c r="A3" s="288" t="s">
        <v>77</v>
      </c>
    </row>
    <row r="5" spans="1:49" s="245" customFormat="1" ht="14.25" x14ac:dyDescent="0.2">
      <c r="A5" s="242" t="s">
        <v>78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</row>
    <row r="6" spans="1:49" x14ac:dyDescent="0.2">
      <c r="A6" s="246"/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6"/>
      <c r="AR6" s="246"/>
      <c r="AS6" s="246"/>
    </row>
    <row r="7" spans="1:49" s="247" customFormat="1" x14ac:dyDescent="0.2">
      <c r="A7" s="242" t="s">
        <v>15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</row>
    <row r="8" spans="1:49" s="247" customFormat="1" x14ac:dyDescent="0.2">
      <c r="A8" s="248" t="s">
        <v>16</v>
      </c>
      <c r="B8" s="248"/>
      <c r="C8" s="289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48"/>
      <c r="AL8" s="248"/>
      <c r="AM8" s="248"/>
      <c r="AN8" s="248"/>
      <c r="AO8" s="248"/>
      <c r="AP8" s="248"/>
      <c r="AQ8" s="248"/>
      <c r="AR8" s="248"/>
      <c r="AS8" s="248"/>
    </row>
    <row r="10" spans="1:49" x14ac:dyDescent="0.2">
      <c r="A10" s="266"/>
      <c r="B10" s="267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8"/>
      <c r="AJ10" s="268"/>
      <c r="AK10" s="268"/>
      <c r="AL10" s="268"/>
      <c r="AM10" s="268"/>
      <c r="AN10" s="268"/>
      <c r="AO10" s="268"/>
      <c r="AP10" s="268"/>
      <c r="AQ10" s="268"/>
      <c r="AR10" s="268"/>
      <c r="AS10" s="268"/>
    </row>
    <row r="11" spans="1:49" x14ac:dyDescent="0.2">
      <c r="A11" s="266"/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  <c r="AA11" s="268"/>
      <c r="AB11" s="268"/>
      <c r="AC11" s="268"/>
      <c r="AD11" s="268"/>
      <c r="AE11" s="268"/>
      <c r="AF11" s="268"/>
      <c r="AG11" s="268"/>
      <c r="AH11" s="268"/>
      <c r="AI11" s="268"/>
      <c r="AJ11" s="268"/>
      <c r="AK11" s="268"/>
      <c r="AL11" s="268"/>
      <c r="AM11" s="268"/>
      <c r="AN11" s="268"/>
      <c r="AO11" s="268"/>
      <c r="AP11" s="268"/>
      <c r="AQ11" s="268"/>
      <c r="AR11" s="268"/>
      <c r="AS11" s="268"/>
    </row>
    <row r="12" spans="1:49" s="274" customFormat="1" ht="15.75" x14ac:dyDescent="0.25">
      <c r="A12" s="275" t="s">
        <v>55</v>
      </c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51"/>
      <c r="AU12" s="251"/>
      <c r="AV12" s="251"/>
      <c r="AW12" s="251"/>
    </row>
    <row r="13" spans="1:49" s="252" customFormat="1" x14ac:dyDescent="0.2">
      <c r="A13" s="252" t="s">
        <v>54</v>
      </c>
    </row>
    <row r="14" spans="1:49" x14ac:dyDescent="0.2">
      <c r="A14" s="266"/>
      <c r="B14" s="294">
        <v>2023</v>
      </c>
      <c r="C14" s="295"/>
      <c r="D14" s="294">
        <v>2022</v>
      </c>
      <c r="E14" s="295"/>
      <c r="F14" s="294">
        <v>2021</v>
      </c>
      <c r="G14" s="295"/>
      <c r="H14" s="294">
        <v>2020</v>
      </c>
      <c r="I14" s="295"/>
      <c r="J14" s="294">
        <v>2019</v>
      </c>
      <c r="K14" s="295"/>
      <c r="L14" s="294">
        <v>2018</v>
      </c>
      <c r="M14" s="295"/>
      <c r="N14" s="294">
        <v>2017</v>
      </c>
      <c r="O14" s="295"/>
      <c r="P14" s="294">
        <v>2016</v>
      </c>
      <c r="Q14" s="295"/>
      <c r="R14" s="294">
        <v>2015</v>
      </c>
      <c r="S14" s="295"/>
      <c r="T14" s="294">
        <v>2014</v>
      </c>
      <c r="U14" s="295"/>
      <c r="V14" s="290">
        <v>2013</v>
      </c>
      <c r="W14" s="291"/>
      <c r="X14" s="292">
        <v>2012</v>
      </c>
      <c r="Y14" s="293"/>
      <c r="Z14" s="290">
        <v>2011</v>
      </c>
      <c r="AA14" s="291"/>
      <c r="AB14" s="290">
        <v>2010</v>
      </c>
      <c r="AC14" s="291"/>
      <c r="AD14" s="290">
        <v>2009</v>
      </c>
      <c r="AE14" s="291"/>
      <c r="AF14" s="290">
        <v>2008</v>
      </c>
      <c r="AG14" s="291"/>
      <c r="AH14" s="290">
        <v>2007</v>
      </c>
      <c r="AI14" s="291"/>
      <c r="AJ14" s="290">
        <v>2006</v>
      </c>
      <c r="AK14" s="291"/>
      <c r="AL14" s="290">
        <v>2005</v>
      </c>
      <c r="AM14" s="291"/>
      <c r="AN14" s="290">
        <v>2004</v>
      </c>
      <c r="AO14" s="291"/>
      <c r="AP14" s="290">
        <v>2003</v>
      </c>
      <c r="AQ14" s="291"/>
      <c r="AR14" s="290">
        <v>2002</v>
      </c>
      <c r="AS14" s="291"/>
    </row>
    <row r="15" spans="1:49" s="274" customFormat="1" x14ac:dyDescent="0.2">
      <c r="A15" s="285" t="s">
        <v>52</v>
      </c>
      <c r="B15" s="277" t="s">
        <v>44</v>
      </c>
      <c r="C15" s="278" t="s">
        <v>45</v>
      </c>
      <c r="D15" s="277" t="s">
        <v>44</v>
      </c>
      <c r="E15" s="278" t="s">
        <v>45</v>
      </c>
      <c r="F15" s="277" t="s">
        <v>44</v>
      </c>
      <c r="G15" s="278" t="s">
        <v>45</v>
      </c>
      <c r="H15" s="277" t="s">
        <v>44</v>
      </c>
      <c r="I15" s="278" t="s">
        <v>45</v>
      </c>
      <c r="J15" s="277" t="s">
        <v>44</v>
      </c>
      <c r="K15" s="278" t="s">
        <v>45</v>
      </c>
      <c r="L15" s="277" t="s">
        <v>44</v>
      </c>
      <c r="M15" s="278" t="s">
        <v>45</v>
      </c>
      <c r="N15" s="277" t="s">
        <v>44</v>
      </c>
      <c r="O15" s="278" t="s">
        <v>45</v>
      </c>
      <c r="P15" s="277" t="s">
        <v>44</v>
      </c>
      <c r="Q15" s="278" t="s">
        <v>45</v>
      </c>
      <c r="R15" s="277" t="s">
        <v>44</v>
      </c>
      <c r="S15" s="278" t="s">
        <v>45</v>
      </c>
      <c r="T15" s="277" t="s">
        <v>44</v>
      </c>
      <c r="U15" s="278" t="s">
        <v>45</v>
      </c>
      <c r="V15" s="277" t="s">
        <v>44</v>
      </c>
      <c r="W15" s="278" t="s">
        <v>45</v>
      </c>
      <c r="X15" s="277" t="s">
        <v>44</v>
      </c>
      <c r="Y15" s="278" t="s">
        <v>45</v>
      </c>
      <c r="Z15" s="277" t="s">
        <v>44</v>
      </c>
      <c r="AA15" s="278" t="s">
        <v>45</v>
      </c>
      <c r="AB15" s="277" t="s">
        <v>44</v>
      </c>
      <c r="AC15" s="278" t="s">
        <v>45</v>
      </c>
      <c r="AD15" s="277" t="s">
        <v>44</v>
      </c>
      <c r="AE15" s="278" t="s">
        <v>45</v>
      </c>
      <c r="AF15" s="277" t="s">
        <v>44</v>
      </c>
      <c r="AG15" s="278" t="s">
        <v>45</v>
      </c>
      <c r="AH15" s="277" t="s">
        <v>44</v>
      </c>
      <c r="AI15" s="278" t="s">
        <v>45</v>
      </c>
      <c r="AJ15" s="277" t="s">
        <v>44</v>
      </c>
      <c r="AK15" s="278" t="s">
        <v>45</v>
      </c>
      <c r="AL15" s="277" t="s">
        <v>44</v>
      </c>
      <c r="AM15" s="278" t="s">
        <v>45</v>
      </c>
      <c r="AN15" s="277" t="s">
        <v>44</v>
      </c>
      <c r="AO15" s="278" t="s">
        <v>45</v>
      </c>
      <c r="AP15" s="277" t="s">
        <v>44</v>
      </c>
      <c r="AQ15" s="278" t="s">
        <v>45</v>
      </c>
      <c r="AR15" s="277" t="s">
        <v>44</v>
      </c>
      <c r="AS15" s="278" t="s">
        <v>45</v>
      </c>
    </row>
    <row r="16" spans="1:49" s="287" customFormat="1" ht="10.5" x14ac:dyDescent="0.15">
      <c r="A16" s="286" t="s">
        <v>53</v>
      </c>
      <c r="B16" s="280" t="s">
        <v>46</v>
      </c>
      <c r="C16" s="281" t="s">
        <v>47</v>
      </c>
      <c r="D16" s="280" t="s">
        <v>46</v>
      </c>
      <c r="E16" s="281" t="s">
        <v>47</v>
      </c>
      <c r="F16" s="280" t="s">
        <v>46</v>
      </c>
      <c r="G16" s="281" t="s">
        <v>47</v>
      </c>
      <c r="H16" s="280" t="s">
        <v>46</v>
      </c>
      <c r="I16" s="281" t="s">
        <v>47</v>
      </c>
      <c r="J16" s="280" t="s">
        <v>46</v>
      </c>
      <c r="K16" s="281" t="s">
        <v>47</v>
      </c>
      <c r="L16" s="280" t="s">
        <v>46</v>
      </c>
      <c r="M16" s="281" t="s">
        <v>47</v>
      </c>
      <c r="N16" s="280" t="s">
        <v>46</v>
      </c>
      <c r="O16" s="281" t="s">
        <v>47</v>
      </c>
      <c r="P16" s="280" t="s">
        <v>46</v>
      </c>
      <c r="Q16" s="281" t="s">
        <v>47</v>
      </c>
      <c r="R16" s="280" t="s">
        <v>46</v>
      </c>
      <c r="S16" s="281" t="s">
        <v>47</v>
      </c>
      <c r="T16" s="280" t="s">
        <v>46</v>
      </c>
      <c r="U16" s="281" t="s">
        <v>47</v>
      </c>
      <c r="V16" s="280" t="s">
        <v>46</v>
      </c>
      <c r="W16" s="281" t="s">
        <v>47</v>
      </c>
      <c r="X16" s="280" t="s">
        <v>46</v>
      </c>
      <c r="Y16" s="281" t="s">
        <v>47</v>
      </c>
      <c r="Z16" s="280" t="s">
        <v>46</v>
      </c>
      <c r="AA16" s="281" t="s">
        <v>47</v>
      </c>
      <c r="AB16" s="280" t="s">
        <v>46</v>
      </c>
      <c r="AC16" s="281" t="s">
        <v>47</v>
      </c>
      <c r="AD16" s="280" t="s">
        <v>46</v>
      </c>
      <c r="AE16" s="281" t="s">
        <v>47</v>
      </c>
      <c r="AF16" s="280" t="s">
        <v>46</v>
      </c>
      <c r="AG16" s="281" t="s">
        <v>47</v>
      </c>
      <c r="AH16" s="280" t="s">
        <v>46</v>
      </c>
      <c r="AI16" s="281" t="s">
        <v>47</v>
      </c>
      <c r="AJ16" s="280" t="s">
        <v>46</v>
      </c>
      <c r="AK16" s="281" t="s">
        <v>47</v>
      </c>
      <c r="AL16" s="280" t="s">
        <v>46</v>
      </c>
      <c r="AM16" s="281" t="s">
        <v>47</v>
      </c>
      <c r="AN16" s="280" t="s">
        <v>46</v>
      </c>
      <c r="AO16" s="281" t="s">
        <v>47</v>
      </c>
      <c r="AP16" s="280" t="s">
        <v>46</v>
      </c>
      <c r="AQ16" s="281" t="s">
        <v>47</v>
      </c>
      <c r="AR16" s="280" t="s">
        <v>46</v>
      </c>
      <c r="AS16" s="281" t="s">
        <v>47</v>
      </c>
    </row>
    <row r="17" spans="1:45" x14ac:dyDescent="0.2">
      <c r="A17" s="269" t="s">
        <v>71</v>
      </c>
      <c r="B17" s="258">
        <v>2199.25</v>
      </c>
      <c r="C17" s="259">
        <v>36669.06</v>
      </c>
      <c r="D17" s="258">
        <v>2611.5300000000002</v>
      </c>
      <c r="E17" s="259">
        <v>14643.93</v>
      </c>
      <c r="F17" s="258">
        <v>2162.5</v>
      </c>
      <c r="G17" s="259">
        <v>24474.19</v>
      </c>
      <c r="H17" s="258">
        <v>2033.17</v>
      </c>
      <c r="I17" s="259">
        <v>16844.810000000001</v>
      </c>
      <c r="J17" s="258">
        <v>2134.2449999999999</v>
      </c>
      <c r="K17" s="259">
        <v>24522.848999999998</v>
      </c>
      <c r="L17" s="258">
        <v>1648.569</v>
      </c>
      <c r="M17" s="259">
        <v>28521.688999999998</v>
      </c>
      <c r="N17" s="258">
        <v>2382.8679999999999</v>
      </c>
      <c r="O17" s="259">
        <v>26112.29</v>
      </c>
      <c r="P17" s="258">
        <v>2176.3890000000001</v>
      </c>
      <c r="Q17" s="259">
        <v>18913.775000000001</v>
      </c>
      <c r="R17" s="258">
        <v>2731.0250000000001</v>
      </c>
      <c r="S17" s="259">
        <v>25110.21</v>
      </c>
      <c r="T17" s="258">
        <v>1983.2750000000001</v>
      </c>
      <c r="U17" s="259">
        <v>10343.879000000001</v>
      </c>
      <c r="V17" s="258">
        <v>2328.442</v>
      </c>
      <c r="W17" s="259">
        <v>10343.184999999999</v>
      </c>
      <c r="X17" s="258">
        <v>1966.876</v>
      </c>
      <c r="Y17" s="259">
        <v>7727.8879999999999</v>
      </c>
      <c r="Z17" s="270">
        <v>1742.4559999999999</v>
      </c>
      <c r="AA17" s="259">
        <v>7972.4210000000003</v>
      </c>
      <c r="AB17" s="270">
        <v>1929.9490000000003</v>
      </c>
      <c r="AC17" s="259">
        <v>8238.2210000000014</v>
      </c>
      <c r="AD17" s="270">
        <v>1649.1039999999998</v>
      </c>
      <c r="AE17" s="259">
        <v>7468.9220000000005</v>
      </c>
      <c r="AF17" s="270">
        <v>2035.037</v>
      </c>
      <c r="AG17" s="259">
        <v>9905.1649999999991</v>
      </c>
      <c r="AH17" s="270">
        <v>3164.6460000000002</v>
      </c>
      <c r="AI17" s="259">
        <v>12632.517</v>
      </c>
      <c r="AJ17" s="270">
        <v>3714.181</v>
      </c>
      <c r="AK17" s="259">
        <v>15292.301999999998</v>
      </c>
      <c r="AL17" s="270">
        <v>4885.1139999999996</v>
      </c>
      <c r="AM17" s="259">
        <v>20479.419000000002</v>
      </c>
      <c r="AN17" s="270">
        <v>3746.8500000000004</v>
      </c>
      <c r="AO17" s="259">
        <v>16144.701000000001</v>
      </c>
      <c r="AP17" s="270">
        <v>1829.3940000000002</v>
      </c>
      <c r="AQ17" s="259">
        <v>9188.9709999999995</v>
      </c>
      <c r="AR17" s="270">
        <v>2557.1149999999998</v>
      </c>
      <c r="AS17" s="259">
        <v>15096.004000000001</v>
      </c>
    </row>
    <row r="18" spans="1:45" x14ac:dyDescent="0.2">
      <c r="A18" s="271" t="s">
        <v>72</v>
      </c>
      <c r="B18" s="256">
        <v>19.100000000000001</v>
      </c>
      <c r="C18" s="257">
        <v>1210</v>
      </c>
      <c r="D18" s="256">
        <v>18.100000000000001</v>
      </c>
      <c r="E18" s="257">
        <v>1202.5</v>
      </c>
      <c r="F18" s="256">
        <v>13.1</v>
      </c>
      <c r="G18" s="257">
        <v>790</v>
      </c>
      <c r="H18" s="256">
        <v>10.9</v>
      </c>
      <c r="I18" s="257">
        <v>600</v>
      </c>
      <c r="J18" s="256">
        <v>12.1</v>
      </c>
      <c r="K18" s="257">
        <v>363</v>
      </c>
      <c r="L18" s="256">
        <v>28</v>
      </c>
      <c r="M18" s="257">
        <v>1850</v>
      </c>
      <c r="N18" s="256">
        <v>28.504999999999999</v>
      </c>
      <c r="O18" s="257">
        <v>1629.239</v>
      </c>
      <c r="P18" s="256">
        <v>11.505000000000001</v>
      </c>
      <c r="Q18" s="257">
        <v>550.12</v>
      </c>
      <c r="R18" s="256">
        <v>20.61</v>
      </c>
      <c r="S18" s="257">
        <v>500.80599999999998</v>
      </c>
      <c r="T18" s="256">
        <v>12.922000000000001</v>
      </c>
      <c r="U18" s="257">
        <v>300.11700000000002</v>
      </c>
      <c r="V18" s="256">
        <v>23.004999999999999</v>
      </c>
      <c r="W18" s="257">
        <v>540.12400000000002</v>
      </c>
      <c r="X18" s="256">
        <v>21.018999999999998</v>
      </c>
      <c r="Y18" s="257">
        <v>518.89800000000002</v>
      </c>
      <c r="Z18" s="256">
        <v>12.734999999999999</v>
      </c>
      <c r="AA18" s="257">
        <v>632.01300000000003</v>
      </c>
      <c r="AB18" s="256">
        <v>10.31</v>
      </c>
      <c r="AC18" s="257">
        <v>362.92099999999999</v>
      </c>
      <c r="AD18" s="256">
        <v>7.7059999999999995</v>
      </c>
      <c r="AE18" s="257">
        <v>324.16000000000003</v>
      </c>
      <c r="AF18" s="256">
        <v>3.7</v>
      </c>
      <c r="AG18" s="257">
        <v>180</v>
      </c>
      <c r="AH18" s="256">
        <v>5.5</v>
      </c>
      <c r="AI18" s="257">
        <v>165</v>
      </c>
      <c r="AJ18" s="256">
        <v>3.6</v>
      </c>
      <c r="AK18" s="257">
        <v>76</v>
      </c>
      <c r="AL18" s="256">
        <v>3.14</v>
      </c>
      <c r="AM18" s="257">
        <v>150.48500000000001</v>
      </c>
      <c r="AN18" s="256">
        <v>45.5</v>
      </c>
      <c r="AO18" s="257">
        <v>2160</v>
      </c>
      <c r="AP18" s="256">
        <v>1.175</v>
      </c>
      <c r="AQ18" s="257">
        <v>26</v>
      </c>
      <c r="AR18" s="256">
        <v>5</v>
      </c>
      <c r="AS18" s="257">
        <v>133</v>
      </c>
    </row>
    <row r="19" spans="1:45" x14ac:dyDescent="0.2">
      <c r="A19" s="271" t="s">
        <v>2</v>
      </c>
      <c r="B19" s="256">
        <v>15.22</v>
      </c>
      <c r="C19" s="257">
        <v>1085.74</v>
      </c>
      <c r="D19" s="256">
        <v>15.52</v>
      </c>
      <c r="E19" s="257">
        <v>1014.81</v>
      </c>
      <c r="F19" s="256">
        <v>14.65</v>
      </c>
      <c r="G19" s="257">
        <v>911</v>
      </c>
      <c r="H19" s="256">
        <v>19.8</v>
      </c>
      <c r="I19" s="257">
        <v>930</v>
      </c>
      <c r="J19" s="256">
        <v>9.8260000000000005</v>
      </c>
      <c r="K19" s="257">
        <v>932.81799999999998</v>
      </c>
      <c r="L19" s="256">
        <v>18.143000000000001</v>
      </c>
      <c r="M19" s="257">
        <v>3038.3330000000001</v>
      </c>
      <c r="N19" s="256">
        <v>17.36</v>
      </c>
      <c r="O19" s="257">
        <v>1216.925</v>
      </c>
      <c r="P19" s="256">
        <v>11.404999999999999</v>
      </c>
      <c r="Q19" s="257">
        <v>698.20899999999995</v>
      </c>
      <c r="R19" s="256">
        <v>9.9109999999999996</v>
      </c>
      <c r="S19" s="257">
        <v>575.53300000000002</v>
      </c>
      <c r="T19" s="256">
        <v>4.3029999999999999</v>
      </c>
      <c r="U19" s="257">
        <v>395.15899999999999</v>
      </c>
      <c r="V19" s="256">
        <v>5.0350000000000001</v>
      </c>
      <c r="W19" s="257">
        <v>481.31799999999998</v>
      </c>
      <c r="X19" s="256">
        <v>2.0470000000000002</v>
      </c>
      <c r="Y19" s="257">
        <v>179.411</v>
      </c>
      <c r="Z19" s="256">
        <v>1.788</v>
      </c>
      <c r="AA19" s="257">
        <v>231.66900000000001</v>
      </c>
      <c r="AB19" s="256">
        <v>2.1479999999999997</v>
      </c>
      <c r="AC19" s="257">
        <v>298.39400000000001</v>
      </c>
      <c r="AD19" s="256">
        <v>3.7530000000000001</v>
      </c>
      <c r="AE19" s="257">
        <v>532.55399999999997</v>
      </c>
      <c r="AF19" s="256">
        <v>3.2720000000000002</v>
      </c>
      <c r="AG19" s="257">
        <v>467.13200000000001</v>
      </c>
      <c r="AH19" s="256">
        <v>3.766</v>
      </c>
      <c r="AI19" s="257">
        <v>453.88900000000001</v>
      </c>
      <c r="AJ19" s="256">
        <v>1.3759999999999999</v>
      </c>
      <c r="AK19" s="257">
        <v>294.072</v>
      </c>
      <c r="AL19" s="256">
        <v>1.7869999999999999</v>
      </c>
      <c r="AM19" s="257">
        <v>189.60300000000001</v>
      </c>
      <c r="AN19" s="256">
        <v>3.3490000000000002</v>
      </c>
      <c r="AO19" s="257">
        <v>180</v>
      </c>
      <c r="AP19" s="256">
        <v>1.5669999999999999</v>
      </c>
      <c r="AQ19" s="257">
        <v>139.059</v>
      </c>
      <c r="AR19" s="256">
        <v>1.6600000000000001</v>
      </c>
      <c r="AS19" s="257">
        <v>128.48099999999999</v>
      </c>
    </row>
    <row r="20" spans="1:45" ht="14.25" x14ac:dyDescent="0.2">
      <c r="A20" s="272" t="s">
        <v>73</v>
      </c>
      <c r="B20" s="264">
        <v>0.26</v>
      </c>
      <c r="C20" s="265">
        <v>78.25</v>
      </c>
      <c r="D20" s="264">
        <v>0.77</v>
      </c>
      <c r="E20" s="265">
        <v>25</v>
      </c>
      <c r="F20" s="264">
        <v>9.5299999999999994</v>
      </c>
      <c r="G20" s="265">
        <v>4147.1499999999996</v>
      </c>
      <c r="H20" s="264">
        <v>6.85</v>
      </c>
      <c r="I20" s="265">
        <v>2936.13</v>
      </c>
      <c r="J20" s="264">
        <v>7.9050000000000002</v>
      </c>
      <c r="K20" s="265">
        <v>2846.4450000000002</v>
      </c>
      <c r="L20" s="264">
        <v>26.765999999999998</v>
      </c>
      <c r="M20" s="265">
        <v>4321.3860000000004</v>
      </c>
      <c r="N20" s="264">
        <v>21.100999999999999</v>
      </c>
      <c r="O20" s="265">
        <v>3814.145</v>
      </c>
      <c r="P20" s="264">
        <v>13.519</v>
      </c>
      <c r="Q20" s="265">
        <v>4380.174</v>
      </c>
      <c r="R20" s="264">
        <v>11.422000000000001</v>
      </c>
      <c r="S20" s="265">
        <v>3123.6610000000001</v>
      </c>
      <c r="T20" s="264">
        <v>15.183</v>
      </c>
      <c r="U20" s="265">
        <v>3388.22</v>
      </c>
      <c r="V20" s="264">
        <v>6.7859999999999996</v>
      </c>
      <c r="W20" s="265">
        <v>1739.0429999999999</v>
      </c>
      <c r="X20" s="264">
        <v>10.821999999999999</v>
      </c>
      <c r="Y20" s="265">
        <v>2524.2730000000001</v>
      </c>
      <c r="Z20" s="264">
        <v>169.43799999999999</v>
      </c>
      <c r="AA20" s="265">
        <v>16528.811000000002</v>
      </c>
      <c r="AB20" s="264">
        <v>59.010999999999996</v>
      </c>
      <c r="AC20" s="265">
        <v>9846.1660000000011</v>
      </c>
      <c r="AD20" s="264">
        <v>67.786999999999992</v>
      </c>
      <c r="AE20" s="265">
        <v>4529.9470000000001</v>
      </c>
      <c r="AF20" s="264">
        <v>11.004</v>
      </c>
      <c r="AG20" s="265">
        <v>3266.7280000000001</v>
      </c>
      <c r="AH20" s="264">
        <v>29.718</v>
      </c>
      <c r="AI20" s="265">
        <v>5472.3209999999999</v>
      </c>
      <c r="AJ20" s="264">
        <v>30.324000000000002</v>
      </c>
      <c r="AK20" s="265">
        <v>6028.9629999999997</v>
      </c>
      <c r="AL20" s="264">
        <v>13.587999999999999</v>
      </c>
      <c r="AM20" s="265">
        <v>2971.7170000000001</v>
      </c>
      <c r="AN20" s="264">
        <v>21.486999999999998</v>
      </c>
      <c r="AO20" s="265">
        <v>2659</v>
      </c>
      <c r="AP20" s="264">
        <v>2.4899999999999998</v>
      </c>
      <c r="AQ20" s="265">
        <v>217</v>
      </c>
      <c r="AR20" s="264">
        <v>17.93</v>
      </c>
      <c r="AS20" s="265">
        <v>749.596</v>
      </c>
    </row>
    <row r="21" spans="1:45" s="274" customFormat="1" x14ac:dyDescent="0.2">
      <c r="A21" s="282" t="s">
        <v>75</v>
      </c>
      <c r="B21" s="283">
        <f>SUM(B17:B20)</f>
        <v>2233.83</v>
      </c>
      <c r="C21" s="284">
        <f>SUM(C17:C20)</f>
        <v>39043.049999999996</v>
      </c>
      <c r="D21" s="283">
        <f>SUM(D17:D20)</f>
        <v>2645.92</v>
      </c>
      <c r="E21" s="284">
        <f t="shared" ref="E21" si="0">SUM(E17:E20)</f>
        <v>16886.240000000002</v>
      </c>
      <c r="F21" s="283">
        <f>SUM(F17:F20)</f>
        <v>2199.7800000000002</v>
      </c>
      <c r="G21" s="284">
        <f t="shared" ref="G21:K21" si="1">SUM(G17:G20)</f>
        <v>30322.339999999997</v>
      </c>
      <c r="H21" s="283">
        <f>SUM(H17:H20)</f>
        <v>2070.7200000000003</v>
      </c>
      <c r="I21" s="284">
        <f t="shared" si="1"/>
        <v>21310.940000000002</v>
      </c>
      <c r="J21" s="283">
        <f>SUM(J17:J20)</f>
        <v>2164.076</v>
      </c>
      <c r="K21" s="284">
        <f t="shared" si="1"/>
        <v>28665.111999999997</v>
      </c>
      <c r="L21" s="283">
        <f>SUM(L17:L20)</f>
        <v>1721.4780000000001</v>
      </c>
      <c r="M21" s="284">
        <f t="shared" ref="M21:Q21" si="2">SUM(M17:M20)</f>
        <v>37731.407999999996</v>
      </c>
      <c r="N21" s="283">
        <f>SUM(N17:N20)</f>
        <v>2449.8340000000003</v>
      </c>
      <c r="O21" s="284">
        <f t="shared" si="2"/>
        <v>32772.599000000002</v>
      </c>
      <c r="P21" s="283">
        <f>SUM(P17:P20)</f>
        <v>2212.8180000000002</v>
      </c>
      <c r="Q21" s="284">
        <f t="shared" si="2"/>
        <v>24542.277999999998</v>
      </c>
      <c r="R21" s="283">
        <f>SUM(R17:R20)</f>
        <v>2772.9680000000003</v>
      </c>
      <c r="S21" s="284">
        <f t="shared" ref="S21:U21" si="3">SUM(S17:S20)</f>
        <v>29310.21</v>
      </c>
      <c r="T21" s="283">
        <f>SUM(T17:T20)</f>
        <v>2015.6830000000002</v>
      </c>
      <c r="U21" s="284">
        <f t="shared" si="3"/>
        <v>14427.375</v>
      </c>
      <c r="V21" s="283">
        <f>SUM(V17:V20)</f>
        <v>2363.268</v>
      </c>
      <c r="W21" s="284">
        <f t="shared" ref="W21" si="4">SUM(W17:W20)</f>
        <v>13103.669999999998</v>
      </c>
      <c r="X21" s="283">
        <f>SUM(X17:X20)</f>
        <v>2000.7639999999999</v>
      </c>
      <c r="Y21" s="284">
        <f t="shared" ref="Y21" si="5">SUM(Y17:Y20)</f>
        <v>10950.470000000001</v>
      </c>
      <c r="Z21" s="283">
        <f>SUM(Z17:Z20)</f>
        <v>1926.4169999999999</v>
      </c>
      <c r="AA21" s="284">
        <f t="shared" ref="AA21" si="6">SUM(AA17:AA20)</f>
        <v>25364.914000000004</v>
      </c>
      <c r="AB21" s="283">
        <f>SUM(AB17:AB20)</f>
        <v>2001.4180000000001</v>
      </c>
      <c r="AC21" s="284">
        <f t="shared" ref="AC21" si="7">SUM(AC17:AC20)</f>
        <v>18745.702000000005</v>
      </c>
      <c r="AD21" s="283">
        <f>SUM(AD17:AD20)</f>
        <v>1728.3499999999997</v>
      </c>
      <c r="AE21" s="284">
        <f t="shared" ref="AE21" si="8">SUM(AE17:AE20)</f>
        <v>12855.583000000001</v>
      </c>
      <c r="AF21" s="283">
        <f>SUM(AF17:AF20)</f>
        <v>2053.0129999999999</v>
      </c>
      <c r="AG21" s="284">
        <f t="shared" ref="AG21" si="9">SUM(AG17:AG20)</f>
        <v>13819.024999999998</v>
      </c>
      <c r="AH21" s="283">
        <f>SUM(AH17:AH20)</f>
        <v>3203.63</v>
      </c>
      <c r="AI21" s="284">
        <f t="shared" ref="AI21" si="10">SUM(AI17:AI20)</f>
        <v>18723.726999999999</v>
      </c>
      <c r="AJ21" s="283">
        <f>SUM(AJ17:AJ20)</f>
        <v>3749.4810000000002</v>
      </c>
      <c r="AK21" s="284">
        <f t="shared" ref="AK21" si="11">SUM(AK17:AK20)</f>
        <v>21691.337</v>
      </c>
      <c r="AL21" s="283">
        <f>SUM(AL17:AL20)</f>
        <v>4903.6289999999999</v>
      </c>
      <c r="AM21" s="284">
        <f t="shared" ref="AM21" si="12">SUM(AM17:AM20)</f>
        <v>23791.224000000002</v>
      </c>
      <c r="AN21" s="283">
        <f>SUM(AN17:AN20)</f>
        <v>3817.1860000000006</v>
      </c>
      <c r="AO21" s="284">
        <f t="shared" ref="AO21" si="13">SUM(AO17:AO20)</f>
        <v>21143.701000000001</v>
      </c>
      <c r="AP21" s="283">
        <f>SUM(AP17:AP20)</f>
        <v>1834.6260000000002</v>
      </c>
      <c r="AQ21" s="284">
        <f t="shared" ref="AQ21" si="14">SUM(AQ17:AQ20)</f>
        <v>9571.0299999999988</v>
      </c>
      <c r="AR21" s="283">
        <f>SUM(AR17:AR20)</f>
        <v>2581.7049999999995</v>
      </c>
      <c r="AS21" s="284">
        <f t="shared" ref="AS21" si="15">SUM(AS17:AS20)</f>
        <v>16107.081</v>
      </c>
    </row>
    <row r="22" spans="1:45" x14ac:dyDescent="0.2">
      <c r="A22" s="247" t="s">
        <v>70</v>
      </c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</row>
    <row r="23" spans="1:45" x14ac:dyDescent="0.2">
      <c r="A23" s="247"/>
      <c r="B23" s="247"/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</row>
  </sheetData>
  <mergeCells count="22">
    <mergeCell ref="B14:C14"/>
    <mergeCell ref="D14:E14"/>
    <mergeCell ref="N14:O14"/>
    <mergeCell ref="P14:Q14"/>
    <mergeCell ref="R14:S14"/>
    <mergeCell ref="T14:U14"/>
    <mergeCell ref="F14:G14"/>
    <mergeCell ref="H14:I14"/>
    <mergeCell ref="J14:K14"/>
    <mergeCell ref="L14:M14"/>
    <mergeCell ref="AP14:AQ14"/>
    <mergeCell ref="AR14:AS14"/>
    <mergeCell ref="V14:W14"/>
    <mergeCell ref="X14:Y14"/>
    <mergeCell ref="Z14:AA14"/>
    <mergeCell ref="AB14:AC14"/>
    <mergeCell ref="AD14:AE14"/>
    <mergeCell ref="AF14:AG14"/>
    <mergeCell ref="AN14:AO14"/>
    <mergeCell ref="AL14:AM14"/>
    <mergeCell ref="AJ14:AK14"/>
    <mergeCell ref="AH14:AI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058C3-B805-4C0F-8D1F-D33496DCF62D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95020-F0C0-414E-90F5-43CA1541D60D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C783A-BAA4-4C21-B6F6-3AB800243579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A41ED-2C18-466C-85B8-7618E0DA4924}">
  <dimension ref="A1:AU40"/>
  <sheetViews>
    <sheetView workbookViewId="0">
      <selection activeCell="A6" sqref="A6"/>
    </sheetView>
  </sheetViews>
  <sheetFormatPr baseColWidth="10" defaultRowHeight="12.75" x14ac:dyDescent="0.2"/>
  <cols>
    <col min="1" max="1" width="29.5703125" style="242" customWidth="1"/>
    <col min="2" max="43" width="8.7109375" style="242" customWidth="1"/>
    <col min="44" max="16384" width="11.42578125" style="242"/>
  </cols>
  <sheetData>
    <row r="1" spans="1:47" s="274" customFormat="1" ht="27.75" x14ac:dyDescent="0.4">
      <c r="A1" s="273" t="s">
        <v>37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</row>
    <row r="2" spans="1:47" s="244" customFormat="1" ht="18.75" x14ac:dyDescent="0.3">
      <c r="A2" s="243" t="s">
        <v>39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</row>
    <row r="3" spans="1:47" ht="15" x14ac:dyDescent="0.25">
      <c r="A3" s="288" t="s">
        <v>77</v>
      </c>
    </row>
    <row r="5" spans="1:47" s="245" customFormat="1" ht="14.25" x14ac:dyDescent="0.2">
      <c r="A5" s="242" t="s">
        <v>79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</row>
    <row r="6" spans="1:47" x14ac:dyDescent="0.2">
      <c r="A6" s="246"/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6"/>
    </row>
    <row r="7" spans="1:47" s="247" customFormat="1" x14ac:dyDescent="0.2">
      <c r="A7" s="242" t="s">
        <v>15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</row>
    <row r="8" spans="1:47" s="247" customFormat="1" ht="11.25" x14ac:dyDescent="0.2">
      <c r="A8" s="248" t="s">
        <v>16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48"/>
      <c r="AL8" s="248"/>
      <c r="AM8" s="248"/>
      <c r="AN8" s="248"/>
      <c r="AO8" s="248"/>
      <c r="AP8" s="248"/>
      <c r="AQ8" s="248"/>
    </row>
    <row r="10" spans="1:47" ht="15" x14ac:dyDescent="0.25">
      <c r="A10" s="249" t="s">
        <v>80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0"/>
    </row>
    <row r="12" spans="1:47" s="274" customFormat="1" ht="15.75" x14ac:dyDescent="0.25">
      <c r="A12" s="275" t="s">
        <v>56</v>
      </c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51"/>
      <c r="AS12" s="251"/>
      <c r="AT12" s="251"/>
      <c r="AU12" s="251"/>
    </row>
    <row r="13" spans="1:47" s="252" customFormat="1" x14ac:dyDescent="0.2">
      <c r="A13" s="252" t="s">
        <v>57</v>
      </c>
    </row>
    <row r="14" spans="1:47" s="254" customFormat="1" x14ac:dyDescent="0.2">
      <c r="A14" s="253"/>
      <c r="B14" s="294">
        <v>2022</v>
      </c>
      <c r="C14" s="295"/>
      <c r="D14" s="294">
        <v>2021</v>
      </c>
      <c r="E14" s="295"/>
      <c r="F14" s="294">
        <v>2020</v>
      </c>
      <c r="G14" s="295"/>
      <c r="H14" s="294">
        <v>2019</v>
      </c>
      <c r="I14" s="295"/>
      <c r="J14" s="294">
        <v>2018</v>
      </c>
      <c r="K14" s="295"/>
      <c r="L14" s="294">
        <v>2017</v>
      </c>
      <c r="M14" s="295"/>
      <c r="N14" s="294">
        <v>2016</v>
      </c>
      <c r="O14" s="295"/>
      <c r="P14" s="294">
        <v>2015</v>
      </c>
      <c r="Q14" s="295"/>
      <c r="R14" s="294">
        <v>2014</v>
      </c>
      <c r="S14" s="295"/>
      <c r="T14" s="290">
        <v>2013</v>
      </c>
      <c r="U14" s="291"/>
      <c r="V14" s="292">
        <v>2012</v>
      </c>
      <c r="W14" s="293"/>
      <c r="X14" s="290">
        <v>2011</v>
      </c>
      <c r="Y14" s="291"/>
      <c r="Z14" s="290">
        <v>2010</v>
      </c>
      <c r="AA14" s="291"/>
      <c r="AB14" s="290">
        <v>2009</v>
      </c>
      <c r="AC14" s="291"/>
      <c r="AD14" s="290">
        <v>2008</v>
      </c>
      <c r="AE14" s="291"/>
      <c r="AF14" s="290">
        <v>2007</v>
      </c>
      <c r="AG14" s="291"/>
      <c r="AH14" s="290">
        <v>2006</v>
      </c>
      <c r="AI14" s="291"/>
      <c r="AJ14" s="290">
        <v>2005</v>
      </c>
      <c r="AK14" s="291"/>
      <c r="AL14" s="290">
        <v>2004</v>
      </c>
      <c r="AM14" s="291"/>
      <c r="AN14" s="290">
        <v>2003</v>
      </c>
      <c r="AO14" s="291"/>
      <c r="AP14" s="290">
        <v>2002</v>
      </c>
      <c r="AQ14" s="291"/>
    </row>
    <row r="15" spans="1:47" s="274" customFormat="1" x14ac:dyDescent="0.2">
      <c r="A15" s="276" t="s">
        <v>12</v>
      </c>
      <c r="B15" s="277" t="s">
        <v>44</v>
      </c>
      <c r="C15" s="278" t="s">
        <v>45</v>
      </c>
      <c r="D15" s="277" t="s">
        <v>44</v>
      </c>
      <c r="E15" s="278" t="s">
        <v>45</v>
      </c>
      <c r="F15" s="277" t="s">
        <v>44</v>
      </c>
      <c r="G15" s="278" t="s">
        <v>45</v>
      </c>
      <c r="H15" s="277" t="s">
        <v>44</v>
      </c>
      <c r="I15" s="278" t="s">
        <v>45</v>
      </c>
      <c r="J15" s="277" t="s">
        <v>44</v>
      </c>
      <c r="K15" s="278" t="s">
        <v>45</v>
      </c>
      <c r="L15" s="277" t="s">
        <v>44</v>
      </c>
      <c r="M15" s="278" t="s">
        <v>45</v>
      </c>
      <c r="N15" s="277" t="s">
        <v>44</v>
      </c>
      <c r="O15" s="278" t="s">
        <v>45</v>
      </c>
      <c r="P15" s="277" t="s">
        <v>44</v>
      </c>
      <c r="Q15" s="278" t="s">
        <v>45</v>
      </c>
      <c r="R15" s="277" t="s">
        <v>44</v>
      </c>
      <c r="S15" s="278" t="s">
        <v>45</v>
      </c>
      <c r="T15" s="277" t="s">
        <v>44</v>
      </c>
      <c r="U15" s="278" t="s">
        <v>45</v>
      </c>
      <c r="V15" s="277" t="s">
        <v>44</v>
      </c>
      <c r="W15" s="278" t="s">
        <v>45</v>
      </c>
      <c r="X15" s="277" t="s">
        <v>44</v>
      </c>
      <c r="Y15" s="278" t="s">
        <v>45</v>
      </c>
      <c r="Z15" s="277" t="s">
        <v>44</v>
      </c>
      <c r="AA15" s="278" t="s">
        <v>45</v>
      </c>
      <c r="AB15" s="277" t="s">
        <v>44</v>
      </c>
      <c r="AC15" s="278" t="s">
        <v>45</v>
      </c>
      <c r="AD15" s="277" t="s">
        <v>44</v>
      </c>
      <c r="AE15" s="278" t="s">
        <v>45</v>
      </c>
      <c r="AF15" s="277" t="s">
        <v>44</v>
      </c>
      <c r="AG15" s="278" t="s">
        <v>45</v>
      </c>
      <c r="AH15" s="277" t="s">
        <v>44</v>
      </c>
      <c r="AI15" s="278" t="s">
        <v>45</v>
      </c>
      <c r="AJ15" s="277" t="s">
        <v>44</v>
      </c>
      <c r="AK15" s="278" t="s">
        <v>45</v>
      </c>
      <c r="AL15" s="277" t="s">
        <v>44</v>
      </c>
      <c r="AM15" s="278" t="s">
        <v>45</v>
      </c>
      <c r="AN15" s="277" t="s">
        <v>44</v>
      </c>
      <c r="AO15" s="278" t="s">
        <v>45</v>
      </c>
      <c r="AP15" s="277" t="s">
        <v>44</v>
      </c>
      <c r="AQ15" s="278" t="s">
        <v>45</v>
      </c>
    </row>
    <row r="16" spans="1:47" s="274" customFormat="1" x14ac:dyDescent="0.2">
      <c r="A16" s="279" t="s">
        <v>13</v>
      </c>
      <c r="B16" s="280" t="s">
        <v>46</v>
      </c>
      <c r="C16" s="281" t="s">
        <v>47</v>
      </c>
      <c r="D16" s="280" t="s">
        <v>46</v>
      </c>
      <c r="E16" s="281" t="s">
        <v>47</v>
      </c>
      <c r="F16" s="280" t="s">
        <v>46</v>
      </c>
      <c r="G16" s="281" t="s">
        <v>47</v>
      </c>
      <c r="H16" s="280" t="s">
        <v>46</v>
      </c>
      <c r="I16" s="281" t="s">
        <v>47</v>
      </c>
      <c r="J16" s="280" t="s">
        <v>46</v>
      </c>
      <c r="K16" s="281" t="s">
        <v>47</v>
      </c>
      <c r="L16" s="280" t="s">
        <v>46</v>
      </c>
      <c r="M16" s="281" t="s">
        <v>47</v>
      </c>
      <c r="N16" s="280" t="s">
        <v>46</v>
      </c>
      <c r="O16" s="281" t="s">
        <v>47</v>
      </c>
      <c r="P16" s="280" t="s">
        <v>46</v>
      </c>
      <c r="Q16" s="281" t="s">
        <v>47</v>
      </c>
      <c r="R16" s="280" t="s">
        <v>46</v>
      </c>
      <c r="S16" s="281" t="s">
        <v>47</v>
      </c>
      <c r="T16" s="280" t="s">
        <v>46</v>
      </c>
      <c r="U16" s="281" t="s">
        <v>47</v>
      </c>
      <c r="V16" s="280" t="s">
        <v>46</v>
      </c>
      <c r="W16" s="281" t="s">
        <v>47</v>
      </c>
      <c r="X16" s="280" t="s">
        <v>46</v>
      </c>
      <c r="Y16" s="281" t="s">
        <v>47</v>
      </c>
      <c r="Z16" s="280" t="s">
        <v>46</v>
      </c>
      <c r="AA16" s="281" t="s">
        <v>47</v>
      </c>
      <c r="AB16" s="280" t="s">
        <v>46</v>
      </c>
      <c r="AC16" s="281" t="s">
        <v>47</v>
      </c>
      <c r="AD16" s="280" t="s">
        <v>46</v>
      </c>
      <c r="AE16" s="281" t="s">
        <v>47</v>
      </c>
      <c r="AF16" s="280" t="s">
        <v>46</v>
      </c>
      <c r="AG16" s="281" t="s">
        <v>47</v>
      </c>
      <c r="AH16" s="280" t="s">
        <v>46</v>
      </c>
      <c r="AI16" s="281" t="s">
        <v>47</v>
      </c>
      <c r="AJ16" s="280" t="s">
        <v>46</v>
      </c>
      <c r="AK16" s="281" t="s">
        <v>47</v>
      </c>
      <c r="AL16" s="280" t="s">
        <v>46</v>
      </c>
      <c r="AM16" s="281" t="s">
        <v>47</v>
      </c>
      <c r="AN16" s="280" t="s">
        <v>46</v>
      </c>
      <c r="AO16" s="281" t="s">
        <v>47</v>
      </c>
      <c r="AP16" s="280" t="s">
        <v>46</v>
      </c>
      <c r="AQ16" s="281" t="s">
        <v>47</v>
      </c>
    </row>
    <row r="17" spans="1:47" x14ac:dyDescent="0.2">
      <c r="A17" s="255" t="s">
        <v>22</v>
      </c>
      <c r="B17" s="256" t="s">
        <v>41</v>
      </c>
      <c r="C17" s="257" t="s">
        <v>41</v>
      </c>
      <c r="D17" s="256" t="s">
        <v>41</v>
      </c>
      <c r="E17" s="257" t="s">
        <v>41</v>
      </c>
      <c r="F17" s="256" t="s">
        <v>41</v>
      </c>
      <c r="G17" s="257" t="s">
        <v>41</v>
      </c>
      <c r="H17" s="256" t="s">
        <v>41</v>
      </c>
      <c r="I17" s="257" t="s">
        <v>41</v>
      </c>
      <c r="J17" s="258" t="s">
        <v>41</v>
      </c>
      <c r="K17" s="259" t="s">
        <v>41</v>
      </c>
      <c r="L17" s="258" t="s">
        <v>41</v>
      </c>
      <c r="M17" s="259" t="s">
        <v>41</v>
      </c>
      <c r="N17" s="258">
        <v>2.13</v>
      </c>
      <c r="O17" s="259">
        <v>41</v>
      </c>
      <c r="P17" s="258" t="s">
        <v>41</v>
      </c>
      <c r="Q17" s="259" t="s">
        <v>41</v>
      </c>
      <c r="R17" s="258" t="s">
        <v>41</v>
      </c>
      <c r="S17" s="259" t="s">
        <v>41</v>
      </c>
      <c r="T17" s="258">
        <v>5</v>
      </c>
      <c r="U17" s="259">
        <v>60</v>
      </c>
      <c r="V17" s="258">
        <v>1.2</v>
      </c>
      <c r="W17" s="259">
        <v>18</v>
      </c>
      <c r="X17" s="258">
        <v>161.59100000000001</v>
      </c>
      <c r="Y17" s="259">
        <v>13750.242</v>
      </c>
      <c r="Z17" s="258">
        <v>47.631</v>
      </c>
      <c r="AA17" s="259">
        <v>6946.4500000000007</v>
      </c>
      <c r="AB17" s="258">
        <v>64.301000000000002</v>
      </c>
      <c r="AC17" s="259">
        <v>2711.1640000000002</v>
      </c>
      <c r="AD17" s="258">
        <v>5.351</v>
      </c>
      <c r="AE17" s="259">
        <v>310</v>
      </c>
      <c r="AF17" s="258">
        <v>56.83</v>
      </c>
      <c r="AG17" s="259">
        <v>3467.2</v>
      </c>
      <c r="AH17" s="258">
        <v>13.540000000000001</v>
      </c>
      <c r="AI17" s="259">
        <v>2089.6660000000002</v>
      </c>
      <c r="AJ17" s="258">
        <v>63.2</v>
      </c>
      <c r="AK17" s="259">
        <v>320.52499999999998</v>
      </c>
      <c r="AL17" s="258">
        <v>0.34</v>
      </c>
      <c r="AM17" s="259">
        <v>10.678000000000001</v>
      </c>
      <c r="AN17" s="258">
        <v>0.5</v>
      </c>
      <c r="AO17" s="259">
        <v>9</v>
      </c>
      <c r="AP17" s="258">
        <v>6</v>
      </c>
      <c r="AQ17" s="259">
        <v>500</v>
      </c>
    </row>
    <row r="18" spans="1:47" x14ac:dyDescent="0.2">
      <c r="A18" s="260" t="s">
        <v>4</v>
      </c>
      <c r="B18" s="256">
        <v>1169</v>
      </c>
      <c r="C18" s="257">
        <v>5679.27</v>
      </c>
      <c r="D18" s="256">
        <v>859.2</v>
      </c>
      <c r="E18" s="257">
        <v>7970.97</v>
      </c>
      <c r="F18" s="256">
        <v>665.87</v>
      </c>
      <c r="G18" s="257">
        <v>2802.85</v>
      </c>
      <c r="H18" s="256">
        <v>838.5</v>
      </c>
      <c r="I18" s="257">
        <v>7585.8919999999998</v>
      </c>
      <c r="J18" s="256">
        <v>554.58600000000001</v>
      </c>
      <c r="K18" s="257">
        <v>8471.7240000000002</v>
      </c>
      <c r="L18" s="256">
        <v>791.20299999999997</v>
      </c>
      <c r="M18" s="257">
        <v>6152.4380000000001</v>
      </c>
      <c r="N18" s="256">
        <v>911.60500000000002</v>
      </c>
      <c r="O18" s="257">
        <v>8801.384</v>
      </c>
      <c r="P18" s="256">
        <v>180.35</v>
      </c>
      <c r="Q18" s="257">
        <v>841.64099999999996</v>
      </c>
      <c r="R18" s="256">
        <v>384.11</v>
      </c>
      <c r="S18" s="257">
        <v>1783.19</v>
      </c>
      <c r="T18" s="256">
        <v>619.6</v>
      </c>
      <c r="U18" s="257">
        <v>2581.7629999999999</v>
      </c>
      <c r="V18" s="256">
        <v>600.75</v>
      </c>
      <c r="W18" s="257">
        <v>2001.9580000000001</v>
      </c>
      <c r="X18" s="256">
        <v>657.55899999999997</v>
      </c>
      <c r="Y18" s="257">
        <v>2679.6750000000002</v>
      </c>
      <c r="Z18" s="256">
        <v>587.20000000000005</v>
      </c>
      <c r="AA18" s="257">
        <v>2291.067</v>
      </c>
      <c r="AB18" s="256">
        <v>437.9</v>
      </c>
      <c r="AC18" s="257">
        <v>1442.81</v>
      </c>
      <c r="AD18" s="256">
        <v>259.37599999999998</v>
      </c>
      <c r="AE18" s="257">
        <v>955</v>
      </c>
      <c r="AF18" s="256">
        <v>779.56</v>
      </c>
      <c r="AG18" s="257">
        <v>2298.1</v>
      </c>
      <c r="AH18" s="256">
        <v>654.04600000000005</v>
      </c>
      <c r="AI18" s="257">
        <v>1613.5609999999999</v>
      </c>
      <c r="AJ18" s="256">
        <v>479.358</v>
      </c>
      <c r="AK18" s="257">
        <v>1073.0840000000001</v>
      </c>
      <c r="AL18" s="256">
        <v>405.19900000000001</v>
      </c>
      <c r="AM18" s="257">
        <v>1585.587</v>
      </c>
      <c r="AN18" s="256">
        <v>99.93</v>
      </c>
      <c r="AO18" s="257">
        <v>487.3</v>
      </c>
      <c r="AP18" s="256">
        <v>54</v>
      </c>
      <c r="AQ18" s="257">
        <v>396.596</v>
      </c>
    </row>
    <row r="19" spans="1:47" x14ac:dyDescent="0.2">
      <c r="A19" s="260" t="s">
        <v>59</v>
      </c>
      <c r="B19" s="261">
        <v>1421.53</v>
      </c>
      <c r="C19" s="262">
        <v>8850.66</v>
      </c>
      <c r="D19" s="261">
        <v>1191.5</v>
      </c>
      <c r="E19" s="262">
        <v>15887.23</v>
      </c>
      <c r="F19" s="261">
        <v>1321.3</v>
      </c>
      <c r="G19" s="262">
        <v>13805.96</v>
      </c>
      <c r="H19" s="261">
        <v>1243.4949999999999</v>
      </c>
      <c r="I19" s="262">
        <v>16605.857</v>
      </c>
      <c r="J19" s="261">
        <v>1082.7159999999999</v>
      </c>
      <c r="K19" s="262">
        <v>20366.264999999999</v>
      </c>
      <c r="L19" s="261">
        <v>1479.7349999999999</v>
      </c>
      <c r="M19" s="262">
        <v>19291.851999999999</v>
      </c>
      <c r="N19" s="261">
        <v>1137.0940000000001</v>
      </c>
      <c r="O19" s="262">
        <v>9439.3340000000007</v>
      </c>
      <c r="P19" s="261">
        <v>2423.0249999999996</v>
      </c>
      <c r="Q19" s="262">
        <v>23732.722999999998</v>
      </c>
      <c r="R19" s="261">
        <v>1487.8150000000001</v>
      </c>
      <c r="S19" s="262">
        <v>7884.33</v>
      </c>
      <c r="T19" s="261">
        <v>1375.0229999999999</v>
      </c>
      <c r="U19" s="262">
        <v>6395.9780000000001</v>
      </c>
      <c r="V19" s="261">
        <v>1262.626</v>
      </c>
      <c r="W19" s="262">
        <v>5473.5559999999996</v>
      </c>
      <c r="X19" s="261">
        <v>1080.847</v>
      </c>
      <c r="Y19" s="262">
        <v>5277.7460000000001</v>
      </c>
      <c r="Z19" s="261">
        <v>1130.423</v>
      </c>
      <c r="AA19" s="262">
        <v>4969.1949999999997</v>
      </c>
      <c r="AB19" s="261">
        <v>808.05499999999995</v>
      </c>
      <c r="AC19" s="262">
        <v>4344.6239999999998</v>
      </c>
      <c r="AD19" s="261">
        <v>1167.146</v>
      </c>
      <c r="AE19" s="262">
        <v>6767.3089999999993</v>
      </c>
      <c r="AF19" s="261">
        <v>1407.7139999999999</v>
      </c>
      <c r="AG19" s="262">
        <v>6457.8600000000006</v>
      </c>
      <c r="AH19" s="261">
        <v>1254.2829999999999</v>
      </c>
      <c r="AI19" s="262">
        <v>8352.4809999999998</v>
      </c>
      <c r="AJ19" s="261">
        <v>1347.893</v>
      </c>
      <c r="AK19" s="262">
        <v>8772.2330000000002</v>
      </c>
      <c r="AL19" s="261">
        <v>1408.075</v>
      </c>
      <c r="AM19" s="262">
        <v>11515.253000000001</v>
      </c>
      <c r="AN19" s="261">
        <v>415.01599999999996</v>
      </c>
      <c r="AO19" s="262">
        <v>4814.1400000000003</v>
      </c>
      <c r="AP19" s="261">
        <v>708.88499999999999</v>
      </c>
      <c r="AQ19" s="262">
        <v>8480.9480000000003</v>
      </c>
    </row>
    <row r="20" spans="1:47" x14ac:dyDescent="0.2">
      <c r="A20" s="260" t="s">
        <v>7</v>
      </c>
      <c r="B20" s="256" t="s">
        <v>41</v>
      </c>
      <c r="C20" s="257" t="s">
        <v>41</v>
      </c>
      <c r="D20" s="256" t="s">
        <v>41</v>
      </c>
      <c r="E20" s="257" t="s">
        <v>41</v>
      </c>
      <c r="F20" s="256" t="s">
        <v>41</v>
      </c>
      <c r="G20" s="257" t="s">
        <v>41</v>
      </c>
      <c r="H20" s="261">
        <v>7.8049999999999997</v>
      </c>
      <c r="I20" s="262">
        <v>2766.4450000000002</v>
      </c>
      <c r="J20" s="256" t="s">
        <v>41</v>
      </c>
      <c r="K20" s="257" t="s">
        <v>41</v>
      </c>
      <c r="L20" s="261">
        <v>9.891</v>
      </c>
      <c r="M20" s="262">
        <v>3290.81</v>
      </c>
      <c r="N20" s="256">
        <v>11.302</v>
      </c>
      <c r="O20" s="257">
        <v>3738.27</v>
      </c>
      <c r="P20" s="256" t="s">
        <v>41</v>
      </c>
      <c r="Q20" s="257" t="s">
        <v>41</v>
      </c>
      <c r="R20" s="256">
        <v>11.002000000000001</v>
      </c>
      <c r="S20" s="257">
        <v>2875.4</v>
      </c>
      <c r="T20" s="256">
        <v>5.9560000000000004</v>
      </c>
      <c r="U20" s="257">
        <v>1433.5429999999999</v>
      </c>
      <c r="V20" s="256">
        <v>9.3960000000000008</v>
      </c>
      <c r="W20" s="257">
        <v>2085.5430000000001</v>
      </c>
      <c r="X20" s="256">
        <v>9.1940000000000008</v>
      </c>
      <c r="Y20" s="257">
        <v>2181.279</v>
      </c>
      <c r="Z20" s="256">
        <v>9.391</v>
      </c>
      <c r="AA20" s="257">
        <v>2353.116</v>
      </c>
      <c r="AB20" s="256">
        <v>34.533999999999999</v>
      </c>
      <c r="AC20" s="257">
        <v>1522.694</v>
      </c>
      <c r="AD20" s="256">
        <v>7.1929999999999996</v>
      </c>
      <c r="AE20" s="257">
        <v>2591.1280000000002</v>
      </c>
      <c r="AF20" s="256">
        <v>146.51900000000001</v>
      </c>
      <c r="AG20" s="257">
        <v>2911.759</v>
      </c>
      <c r="AH20" s="256">
        <v>85.555999999999997</v>
      </c>
      <c r="AI20" s="257">
        <v>3941.7159999999999</v>
      </c>
      <c r="AJ20" s="256">
        <v>89.307000000000002</v>
      </c>
      <c r="AK20" s="257">
        <v>3838.5200000000004</v>
      </c>
      <c r="AL20" s="256">
        <v>55.046000000000006</v>
      </c>
      <c r="AM20" s="257">
        <v>2428.3240000000001</v>
      </c>
      <c r="AN20" s="256">
        <v>11.871</v>
      </c>
      <c r="AO20" s="257">
        <v>188.619</v>
      </c>
      <c r="AP20" s="256">
        <v>54.25</v>
      </c>
      <c r="AQ20" s="257">
        <v>722.5</v>
      </c>
    </row>
    <row r="21" spans="1:47" x14ac:dyDescent="0.2">
      <c r="A21" s="260" t="s">
        <v>76</v>
      </c>
      <c r="B21" s="256">
        <v>52.02</v>
      </c>
      <c r="C21" s="257">
        <v>2114.81</v>
      </c>
      <c r="D21" s="256">
        <v>28.15</v>
      </c>
      <c r="E21" s="257">
        <v>1690</v>
      </c>
      <c r="F21" s="256">
        <v>31.3</v>
      </c>
      <c r="G21" s="257">
        <v>1486</v>
      </c>
      <c r="H21" s="256">
        <v>69.025999999999996</v>
      </c>
      <c r="I21" s="257">
        <v>1393.818</v>
      </c>
      <c r="J21" s="256">
        <v>47.429000000000002</v>
      </c>
      <c r="K21" s="257">
        <v>5691.5829999999996</v>
      </c>
      <c r="L21" s="256">
        <v>76.043000000000006</v>
      </c>
      <c r="M21" s="257">
        <v>3055.4989999999998</v>
      </c>
      <c r="N21" s="256">
        <v>59.5</v>
      </c>
      <c r="O21" s="257">
        <v>1818.29</v>
      </c>
      <c r="P21" s="256">
        <v>149.54</v>
      </c>
      <c r="Q21" s="257">
        <v>1619.335</v>
      </c>
      <c r="R21" s="256">
        <v>67.216999999999999</v>
      </c>
      <c r="S21" s="257">
        <v>1050.2349999999999</v>
      </c>
      <c r="T21" s="256">
        <v>357.16900000000004</v>
      </c>
      <c r="U21" s="257">
        <v>2558.886</v>
      </c>
      <c r="V21" s="256">
        <v>40.686999999999998</v>
      </c>
      <c r="W21" s="257">
        <v>957.41300000000001</v>
      </c>
      <c r="X21" s="256">
        <v>13.363000000000001</v>
      </c>
      <c r="Y21" s="257">
        <v>1008.972</v>
      </c>
      <c r="Z21" s="256">
        <v>96.117999999999995</v>
      </c>
      <c r="AA21" s="257">
        <v>1247.174</v>
      </c>
      <c r="AB21" s="256">
        <v>93.66</v>
      </c>
      <c r="AC21" s="257">
        <v>1353.7909999999999</v>
      </c>
      <c r="AD21" s="256">
        <v>420.88699999999994</v>
      </c>
      <c r="AE21" s="257">
        <v>2350.5880000000002</v>
      </c>
      <c r="AF21" s="256">
        <v>199.553</v>
      </c>
      <c r="AG21" s="257">
        <v>1283.3879999999999</v>
      </c>
      <c r="AH21" s="256">
        <v>485.69600000000003</v>
      </c>
      <c r="AI21" s="257">
        <v>1333.6390000000001</v>
      </c>
      <c r="AJ21" s="256">
        <v>1005.0109999999999</v>
      </c>
      <c r="AK21" s="257">
        <v>2208.7179999999998</v>
      </c>
      <c r="AL21" s="256">
        <v>798.69100000000003</v>
      </c>
      <c r="AM21" s="257">
        <v>2391.3379999999997</v>
      </c>
      <c r="AN21" s="256">
        <v>707.24400000000003</v>
      </c>
      <c r="AO21" s="257">
        <v>2220.9189999999999</v>
      </c>
      <c r="AP21" s="256">
        <v>208.61100000000002</v>
      </c>
      <c r="AQ21" s="257">
        <v>948.61900000000003</v>
      </c>
    </row>
    <row r="22" spans="1:47" x14ac:dyDescent="0.2">
      <c r="A22" s="260" t="s">
        <v>10</v>
      </c>
      <c r="B22" s="256">
        <v>0.62</v>
      </c>
      <c r="C22" s="257">
        <v>27.5</v>
      </c>
      <c r="D22" s="256">
        <v>1.66</v>
      </c>
      <c r="E22" s="257">
        <v>213.75</v>
      </c>
      <c r="F22" s="256">
        <v>0.1</v>
      </c>
      <c r="G22" s="257">
        <v>90</v>
      </c>
      <c r="H22" s="256" t="s">
        <v>41</v>
      </c>
      <c r="I22" s="257" t="s">
        <v>41</v>
      </c>
      <c r="J22" s="256">
        <v>25.55</v>
      </c>
      <c r="K22" s="257">
        <v>580</v>
      </c>
      <c r="L22" s="256" t="s">
        <v>41</v>
      </c>
      <c r="M22" s="257" t="s">
        <v>41</v>
      </c>
      <c r="N22" s="256">
        <v>3.7749999999999999</v>
      </c>
      <c r="O22" s="257">
        <v>180</v>
      </c>
      <c r="P22" s="256">
        <v>7.4749999999999996</v>
      </c>
      <c r="Q22" s="257">
        <v>271.39999999999998</v>
      </c>
      <c r="R22" s="256" t="s">
        <v>41</v>
      </c>
      <c r="S22" s="257" t="s">
        <v>41</v>
      </c>
      <c r="T22" s="256">
        <v>0.5</v>
      </c>
      <c r="U22" s="257">
        <v>63.5</v>
      </c>
      <c r="V22" s="256">
        <v>1.08</v>
      </c>
      <c r="W22" s="257">
        <v>117</v>
      </c>
      <c r="X22" s="256">
        <v>3.7330000000000001</v>
      </c>
      <c r="Y22" s="257">
        <v>455</v>
      </c>
      <c r="Z22" s="256">
        <v>52.158000000000001</v>
      </c>
      <c r="AA22" s="257">
        <v>306.57299999999998</v>
      </c>
      <c r="AB22" s="256">
        <v>10.85</v>
      </c>
      <c r="AC22" s="257">
        <v>170</v>
      </c>
      <c r="AD22" s="256">
        <v>40</v>
      </c>
      <c r="AE22" s="257">
        <v>300</v>
      </c>
      <c r="AF22" s="256">
        <v>119.483</v>
      </c>
      <c r="AG22" s="257">
        <v>488</v>
      </c>
      <c r="AH22" s="256">
        <v>522.6</v>
      </c>
      <c r="AI22" s="257">
        <v>1827.1</v>
      </c>
      <c r="AJ22" s="256">
        <v>638.72800000000007</v>
      </c>
      <c r="AK22" s="257">
        <v>2582.6129999999998</v>
      </c>
      <c r="AL22" s="256">
        <v>461.71</v>
      </c>
      <c r="AM22" s="257">
        <v>1192.8209999999999</v>
      </c>
      <c r="AN22" s="256">
        <v>353.13499999999999</v>
      </c>
      <c r="AO22" s="257">
        <v>784.15200000000004</v>
      </c>
      <c r="AP22" s="256">
        <v>977</v>
      </c>
      <c r="AQ22" s="257">
        <v>1689.54</v>
      </c>
    </row>
    <row r="23" spans="1:47" x14ac:dyDescent="0.2">
      <c r="A23" s="263" t="s">
        <v>19</v>
      </c>
      <c r="B23" s="256">
        <v>1.75</v>
      </c>
      <c r="C23" s="257">
        <v>200</v>
      </c>
      <c r="D23" s="256">
        <v>110</v>
      </c>
      <c r="E23" s="257">
        <v>600</v>
      </c>
      <c r="F23" s="256">
        <v>40.409999999999997</v>
      </c>
      <c r="G23" s="257">
        <v>254.3</v>
      </c>
      <c r="H23" s="256" t="s">
        <v>41</v>
      </c>
      <c r="I23" s="257" t="s">
        <v>41</v>
      </c>
      <c r="J23" s="264">
        <v>3.8</v>
      </c>
      <c r="K23" s="265">
        <v>357.25</v>
      </c>
      <c r="L23" s="264">
        <v>80.012</v>
      </c>
      <c r="M23" s="265">
        <v>406</v>
      </c>
      <c r="N23" s="264">
        <v>87.412000000000006</v>
      </c>
      <c r="O23" s="265">
        <v>524</v>
      </c>
      <c r="P23" s="264">
        <v>1.5740000000000001</v>
      </c>
      <c r="Q23" s="265">
        <v>141</v>
      </c>
      <c r="R23" s="264">
        <v>41.014000000000003</v>
      </c>
      <c r="S23" s="265">
        <v>528.91999999999996</v>
      </c>
      <c r="T23" s="264">
        <v>0.02</v>
      </c>
      <c r="U23" s="265">
        <v>10</v>
      </c>
      <c r="V23" s="264">
        <v>85.025000000000006</v>
      </c>
      <c r="W23" s="265">
        <v>297</v>
      </c>
      <c r="X23" s="264">
        <v>0.13</v>
      </c>
      <c r="Y23" s="265">
        <v>12</v>
      </c>
      <c r="Z23" s="264">
        <v>78.497</v>
      </c>
      <c r="AA23" s="265">
        <v>632.12700000000007</v>
      </c>
      <c r="AB23" s="264">
        <v>279.05</v>
      </c>
      <c r="AC23" s="265">
        <v>1310.5</v>
      </c>
      <c r="AD23" s="264">
        <v>153.06</v>
      </c>
      <c r="AE23" s="265">
        <v>545</v>
      </c>
      <c r="AF23" s="264">
        <v>493.971</v>
      </c>
      <c r="AG23" s="265">
        <v>1817.42</v>
      </c>
      <c r="AH23" s="264">
        <v>733.76</v>
      </c>
      <c r="AI23" s="265">
        <v>2533.174</v>
      </c>
      <c r="AJ23" s="264">
        <v>1280.0920000000001</v>
      </c>
      <c r="AK23" s="265">
        <v>4995.5309999999999</v>
      </c>
      <c r="AL23" s="264">
        <v>688.125</v>
      </c>
      <c r="AM23" s="265">
        <v>2019.7</v>
      </c>
      <c r="AN23" s="264">
        <v>246.93</v>
      </c>
      <c r="AO23" s="265">
        <v>1066.9000000000001</v>
      </c>
      <c r="AP23" s="264">
        <v>572.95900000000006</v>
      </c>
      <c r="AQ23" s="265">
        <v>3368.8780000000002</v>
      </c>
    </row>
    <row r="24" spans="1:47" s="274" customFormat="1" x14ac:dyDescent="0.2">
      <c r="A24" s="282" t="s">
        <v>74</v>
      </c>
      <c r="B24" s="283">
        <v>2645.95</v>
      </c>
      <c r="C24" s="284">
        <v>16886.240000000002</v>
      </c>
      <c r="D24" s="283">
        <v>2199.7800000000002</v>
      </c>
      <c r="E24" s="284">
        <v>30322.35</v>
      </c>
      <c r="F24" s="283">
        <v>2070.73</v>
      </c>
      <c r="G24" s="284">
        <v>21310.94</v>
      </c>
      <c r="H24" s="283">
        <v>2164.076</v>
      </c>
      <c r="I24" s="284">
        <v>28665.112000000001</v>
      </c>
      <c r="J24" s="283">
        <v>1721.4779999999998</v>
      </c>
      <c r="K24" s="284">
        <v>37731.407999999996</v>
      </c>
      <c r="L24" s="283">
        <v>2449.8339999999998</v>
      </c>
      <c r="M24" s="284">
        <v>32772.599000000002</v>
      </c>
      <c r="N24" s="283">
        <f>SUM(N17:N23)</f>
        <v>2212.8180000000002</v>
      </c>
      <c r="O24" s="284">
        <f>SUM(O17:O23)</f>
        <v>24542.278000000002</v>
      </c>
      <c r="P24" s="283">
        <v>2772.9679999999998</v>
      </c>
      <c r="Q24" s="284">
        <v>29310.21</v>
      </c>
      <c r="R24" s="283">
        <v>2015.683</v>
      </c>
      <c r="S24" s="284">
        <v>14427.375</v>
      </c>
      <c r="T24" s="283">
        <v>2363.268</v>
      </c>
      <c r="U24" s="284">
        <v>13103.669999999998</v>
      </c>
      <c r="V24" s="283">
        <v>2000.7639999999999</v>
      </c>
      <c r="W24" s="284">
        <v>10950.47</v>
      </c>
      <c r="X24" s="283">
        <v>1926.4169999999999</v>
      </c>
      <c r="Y24" s="284">
        <v>25364.914000000001</v>
      </c>
      <c r="Z24" s="283">
        <v>2001.4179999999999</v>
      </c>
      <c r="AA24" s="284">
        <v>18745.702000000001</v>
      </c>
      <c r="AB24" s="283">
        <v>1728.35</v>
      </c>
      <c r="AC24" s="284">
        <v>12855.583000000001</v>
      </c>
      <c r="AD24" s="283">
        <v>2053.0129999999999</v>
      </c>
      <c r="AE24" s="284">
        <v>13819.025</v>
      </c>
      <c r="AF24" s="283">
        <v>3203.630000000001</v>
      </c>
      <c r="AG24" s="284">
        <v>18723.726999999999</v>
      </c>
      <c r="AH24" s="283">
        <v>3749.4809999999998</v>
      </c>
      <c r="AI24" s="284">
        <v>21691.336999999996</v>
      </c>
      <c r="AJ24" s="283">
        <v>4903.5889999999999</v>
      </c>
      <c r="AK24" s="284">
        <v>23791.224000000002</v>
      </c>
      <c r="AL24" s="283">
        <v>3817.1860000000001</v>
      </c>
      <c r="AM24" s="284">
        <v>21143.701000000001</v>
      </c>
      <c r="AN24" s="283">
        <v>1834.626</v>
      </c>
      <c r="AO24" s="284">
        <v>9571.0300000000007</v>
      </c>
      <c r="AP24" s="283">
        <v>2581.7049999999999</v>
      </c>
      <c r="AQ24" s="284">
        <v>16107.081000000002</v>
      </c>
    </row>
    <row r="25" spans="1:47" x14ac:dyDescent="0.2">
      <c r="A25" s="247" t="s">
        <v>70</v>
      </c>
      <c r="B25" s="247"/>
      <c r="C25" s="247"/>
      <c r="D25" s="247"/>
      <c r="E25" s="247"/>
      <c r="F25" s="247"/>
      <c r="G25" s="247"/>
      <c r="H25" s="247"/>
      <c r="I25" s="247"/>
      <c r="J25" s="247"/>
      <c r="K25" s="247"/>
    </row>
    <row r="26" spans="1:47" x14ac:dyDescent="0.2">
      <c r="A26" s="247"/>
      <c r="B26" s="247"/>
      <c r="C26" s="247"/>
      <c r="D26" s="247"/>
      <c r="E26" s="247"/>
      <c r="F26" s="247"/>
      <c r="G26" s="247"/>
      <c r="H26" s="247"/>
      <c r="I26" s="247"/>
      <c r="J26" s="247"/>
      <c r="K26" s="247"/>
    </row>
    <row r="27" spans="1:47" x14ac:dyDescent="0.2">
      <c r="A27" s="266"/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68"/>
      <c r="AK27" s="268"/>
      <c r="AL27" s="268"/>
      <c r="AM27" s="268"/>
      <c r="AN27" s="268"/>
      <c r="AO27" s="268"/>
      <c r="AP27" s="268"/>
      <c r="AQ27" s="268"/>
    </row>
    <row r="28" spans="1:47" x14ac:dyDescent="0.2">
      <c r="A28" s="266"/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  <c r="AF28" s="268"/>
      <c r="AG28" s="268"/>
      <c r="AH28" s="268"/>
      <c r="AI28" s="268"/>
      <c r="AJ28" s="268"/>
      <c r="AK28" s="268"/>
      <c r="AL28" s="268"/>
      <c r="AM28" s="268"/>
      <c r="AN28" s="268"/>
      <c r="AO28" s="268"/>
      <c r="AP28" s="268"/>
      <c r="AQ28" s="268"/>
    </row>
    <row r="29" spans="1:47" s="274" customFormat="1" ht="15.75" x14ac:dyDescent="0.25">
      <c r="A29" s="275" t="s">
        <v>55</v>
      </c>
      <c r="B29" s="275"/>
      <c r="C29" s="275"/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  <c r="X29" s="275"/>
      <c r="Y29" s="275"/>
      <c r="Z29" s="275"/>
      <c r="AA29" s="275"/>
      <c r="AB29" s="275"/>
      <c r="AC29" s="275"/>
      <c r="AD29" s="275"/>
      <c r="AE29" s="275"/>
      <c r="AF29" s="275"/>
      <c r="AG29" s="275"/>
      <c r="AH29" s="275"/>
      <c r="AI29" s="275"/>
      <c r="AJ29" s="275"/>
      <c r="AK29" s="275"/>
      <c r="AL29" s="275"/>
      <c r="AM29" s="275"/>
      <c r="AN29" s="275"/>
      <c r="AO29" s="275"/>
      <c r="AP29" s="275"/>
      <c r="AQ29" s="275"/>
      <c r="AR29" s="251"/>
      <c r="AS29" s="251"/>
      <c r="AT29" s="251"/>
      <c r="AU29" s="251"/>
    </row>
    <row r="30" spans="1:47" s="252" customFormat="1" x14ac:dyDescent="0.2">
      <c r="A30" s="252" t="s">
        <v>54</v>
      </c>
    </row>
    <row r="31" spans="1:47" x14ac:dyDescent="0.2">
      <c r="A31" s="266"/>
      <c r="B31" s="294">
        <v>2022</v>
      </c>
      <c r="C31" s="295"/>
      <c r="D31" s="294">
        <v>2021</v>
      </c>
      <c r="E31" s="295"/>
      <c r="F31" s="294">
        <v>2020</v>
      </c>
      <c r="G31" s="295"/>
      <c r="H31" s="294">
        <v>2019</v>
      </c>
      <c r="I31" s="295"/>
      <c r="J31" s="294">
        <v>2018</v>
      </c>
      <c r="K31" s="295"/>
      <c r="L31" s="294">
        <v>2017</v>
      </c>
      <c r="M31" s="295"/>
      <c r="N31" s="294">
        <v>2016</v>
      </c>
      <c r="O31" s="295"/>
      <c r="P31" s="294">
        <v>2015</v>
      </c>
      <c r="Q31" s="295"/>
      <c r="R31" s="294">
        <v>2014</v>
      </c>
      <c r="S31" s="295"/>
      <c r="T31" s="290">
        <v>2013</v>
      </c>
      <c r="U31" s="291"/>
      <c r="V31" s="292">
        <v>2012</v>
      </c>
      <c r="W31" s="293"/>
      <c r="X31" s="290">
        <v>2011</v>
      </c>
      <c r="Y31" s="291"/>
      <c r="Z31" s="290">
        <v>2010</v>
      </c>
      <c r="AA31" s="291"/>
      <c r="AB31" s="290">
        <v>2009</v>
      </c>
      <c r="AC31" s="291"/>
      <c r="AD31" s="290">
        <v>2008</v>
      </c>
      <c r="AE31" s="291"/>
      <c r="AF31" s="290">
        <v>2007</v>
      </c>
      <c r="AG31" s="291"/>
      <c r="AH31" s="290">
        <v>2006</v>
      </c>
      <c r="AI31" s="291"/>
      <c r="AJ31" s="290">
        <v>2005</v>
      </c>
      <c r="AK31" s="291"/>
      <c r="AL31" s="290">
        <v>2004</v>
      </c>
      <c r="AM31" s="291"/>
      <c r="AN31" s="290">
        <v>2003</v>
      </c>
      <c r="AO31" s="291"/>
      <c r="AP31" s="290">
        <v>2002</v>
      </c>
      <c r="AQ31" s="291"/>
    </row>
    <row r="32" spans="1:47" s="274" customFormat="1" x14ac:dyDescent="0.2">
      <c r="A32" s="285" t="s">
        <v>52</v>
      </c>
      <c r="B32" s="277" t="s">
        <v>44</v>
      </c>
      <c r="C32" s="278" t="s">
        <v>45</v>
      </c>
      <c r="D32" s="277" t="s">
        <v>44</v>
      </c>
      <c r="E32" s="278" t="s">
        <v>45</v>
      </c>
      <c r="F32" s="277" t="s">
        <v>44</v>
      </c>
      <c r="G32" s="278" t="s">
        <v>45</v>
      </c>
      <c r="H32" s="277" t="s">
        <v>44</v>
      </c>
      <c r="I32" s="278" t="s">
        <v>45</v>
      </c>
      <c r="J32" s="277" t="s">
        <v>44</v>
      </c>
      <c r="K32" s="278" t="s">
        <v>45</v>
      </c>
      <c r="L32" s="277" t="s">
        <v>44</v>
      </c>
      <c r="M32" s="278" t="s">
        <v>45</v>
      </c>
      <c r="N32" s="277" t="s">
        <v>44</v>
      </c>
      <c r="O32" s="278" t="s">
        <v>45</v>
      </c>
      <c r="P32" s="277" t="s">
        <v>44</v>
      </c>
      <c r="Q32" s="278" t="s">
        <v>45</v>
      </c>
      <c r="R32" s="277" t="s">
        <v>44</v>
      </c>
      <c r="S32" s="278" t="s">
        <v>45</v>
      </c>
      <c r="T32" s="277" t="s">
        <v>44</v>
      </c>
      <c r="U32" s="278" t="s">
        <v>45</v>
      </c>
      <c r="V32" s="277" t="s">
        <v>44</v>
      </c>
      <c r="W32" s="278" t="s">
        <v>45</v>
      </c>
      <c r="X32" s="277" t="s">
        <v>44</v>
      </c>
      <c r="Y32" s="278" t="s">
        <v>45</v>
      </c>
      <c r="Z32" s="277" t="s">
        <v>44</v>
      </c>
      <c r="AA32" s="278" t="s">
        <v>45</v>
      </c>
      <c r="AB32" s="277" t="s">
        <v>44</v>
      </c>
      <c r="AC32" s="278" t="s">
        <v>45</v>
      </c>
      <c r="AD32" s="277" t="s">
        <v>44</v>
      </c>
      <c r="AE32" s="278" t="s">
        <v>45</v>
      </c>
      <c r="AF32" s="277" t="s">
        <v>44</v>
      </c>
      <c r="AG32" s="278" t="s">
        <v>45</v>
      </c>
      <c r="AH32" s="277" t="s">
        <v>44</v>
      </c>
      <c r="AI32" s="278" t="s">
        <v>45</v>
      </c>
      <c r="AJ32" s="277" t="s">
        <v>44</v>
      </c>
      <c r="AK32" s="278" t="s">
        <v>45</v>
      </c>
      <c r="AL32" s="277" t="s">
        <v>44</v>
      </c>
      <c r="AM32" s="278" t="s">
        <v>45</v>
      </c>
      <c r="AN32" s="277" t="s">
        <v>44</v>
      </c>
      <c r="AO32" s="278" t="s">
        <v>45</v>
      </c>
      <c r="AP32" s="277" t="s">
        <v>44</v>
      </c>
      <c r="AQ32" s="278" t="s">
        <v>45</v>
      </c>
    </row>
    <row r="33" spans="1:43" s="287" customFormat="1" ht="10.5" x14ac:dyDescent="0.15">
      <c r="A33" s="286" t="s">
        <v>53</v>
      </c>
      <c r="B33" s="280" t="s">
        <v>46</v>
      </c>
      <c r="C33" s="281" t="s">
        <v>47</v>
      </c>
      <c r="D33" s="280" t="s">
        <v>46</v>
      </c>
      <c r="E33" s="281" t="s">
        <v>47</v>
      </c>
      <c r="F33" s="280" t="s">
        <v>46</v>
      </c>
      <c r="G33" s="281" t="s">
        <v>47</v>
      </c>
      <c r="H33" s="280" t="s">
        <v>46</v>
      </c>
      <c r="I33" s="281" t="s">
        <v>47</v>
      </c>
      <c r="J33" s="280" t="s">
        <v>46</v>
      </c>
      <c r="K33" s="281" t="s">
        <v>47</v>
      </c>
      <c r="L33" s="280" t="s">
        <v>46</v>
      </c>
      <c r="M33" s="281" t="s">
        <v>47</v>
      </c>
      <c r="N33" s="280" t="s">
        <v>46</v>
      </c>
      <c r="O33" s="281" t="s">
        <v>47</v>
      </c>
      <c r="P33" s="280" t="s">
        <v>46</v>
      </c>
      <c r="Q33" s="281" t="s">
        <v>47</v>
      </c>
      <c r="R33" s="280" t="s">
        <v>46</v>
      </c>
      <c r="S33" s="281" t="s">
        <v>47</v>
      </c>
      <c r="T33" s="280" t="s">
        <v>46</v>
      </c>
      <c r="U33" s="281" t="s">
        <v>47</v>
      </c>
      <c r="V33" s="280" t="s">
        <v>46</v>
      </c>
      <c r="W33" s="281" t="s">
        <v>47</v>
      </c>
      <c r="X33" s="280" t="s">
        <v>46</v>
      </c>
      <c r="Y33" s="281" t="s">
        <v>47</v>
      </c>
      <c r="Z33" s="280" t="s">
        <v>46</v>
      </c>
      <c r="AA33" s="281" t="s">
        <v>47</v>
      </c>
      <c r="AB33" s="280" t="s">
        <v>46</v>
      </c>
      <c r="AC33" s="281" t="s">
        <v>47</v>
      </c>
      <c r="AD33" s="280" t="s">
        <v>46</v>
      </c>
      <c r="AE33" s="281" t="s">
        <v>47</v>
      </c>
      <c r="AF33" s="280" t="s">
        <v>46</v>
      </c>
      <c r="AG33" s="281" t="s">
        <v>47</v>
      </c>
      <c r="AH33" s="280" t="s">
        <v>46</v>
      </c>
      <c r="AI33" s="281" t="s">
        <v>47</v>
      </c>
      <c r="AJ33" s="280" t="s">
        <v>46</v>
      </c>
      <c r="AK33" s="281" t="s">
        <v>47</v>
      </c>
      <c r="AL33" s="280" t="s">
        <v>46</v>
      </c>
      <c r="AM33" s="281" t="s">
        <v>47</v>
      </c>
      <c r="AN33" s="280" t="s">
        <v>46</v>
      </c>
      <c r="AO33" s="281" t="s">
        <v>47</v>
      </c>
      <c r="AP33" s="280" t="s">
        <v>46</v>
      </c>
      <c r="AQ33" s="281" t="s">
        <v>47</v>
      </c>
    </row>
    <row r="34" spans="1:43" x14ac:dyDescent="0.2">
      <c r="A34" s="269" t="s">
        <v>71</v>
      </c>
      <c r="B34" s="258">
        <v>2611.5300000000002</v>
      </c>
      <c r="C34" s="259">
        <v>14643.93</v>
      </c>
      <c r="D34" s="258">
        <v>2162.5</v>
      </c>
      <c r="E34" s="259">
        <v>24474.19</v>
      </c>
      <c r="F34" s="258">
        <v>2033.17</v>
      </c>
      <c r="G34" s="259">
        <v>16844.810000000001</v>
      </c>
      <c r="H34" s="258">
        <v>2134.2449999999999</v>
      </c>
      <c r="I34" s="259">
        <v>24522.848999999998</v>
      </c>
      <c r="J34" s="258">
        <v>1648.569</v>
      </c>
      <c r="K34" s="259">
        <v>28521.688999999998</v>
      </c>
      <c r="L34" s="258">
        <v>2382.8679999999999</v>
      </c>
      <c r="M34" s="259">
        <v>26112.29</v>
      </c>
      <c r="N34" s="258">
        <v>2176.3890000000001</v>
      </c>
      <c r="O34" s="259">
        <v>18913.775000000001</v>
      </c>
      <c r="P34" s="258">
        <v>2731.0250000000001</v>
      </c>
      <c r="Q34" s="259">
        <v>25110.21</v>
      </c>
      <c r="R34" s="258">
        <v>1983.2750000000001</v>
      </c>
      <c r="S34" s="259">
        <v>10343.879000000001</v>
      </c>
      <c r="T34" s="258">
        <v>2328.442</v>
      </c>
      <c r="U34" s="259">
        <v>10343.184999999999</v>
      </c>
      <c r="V34" s="258">
        <v>1966.876</v>
      </c>
      <c r="W34" s="259">
        <v>7727.8879999999999</v>
      </c>
      <c r="X34" s="270">
        <v>1742.4559999999999</v>
      </c>
      <c r="Y34" s="259">
        <v>7972.4210000000003</v>
      </c>
      <c r="Z34" s="270">
        <v>1929.9490000000003</v>
      </c>
      <c r="AA34" s="259">
        <v>8238.2210000000014</v>
      </c>
      <c r="AB34" s="270">
        <v>1649.1039999999998</v>
      </c>
      <c r="AC34" s="259">
        <v>7468.9220000000005</v>
      </c>
      <c r="AD34" s="270">
        <v>2035.037</v>
      </c>
      <c r="AE34" s="259">
        <v>9905.1649999999991</v>
      </c>
      <c r="AF34" s="270">
        <v>3164.6460000000002</v>
      </c>
      <c r="AG34" s="259">
        <v>12632.517</v>
      </c>
      <c r="AH34" s="270">
        <v>3714.181</v>
      </c>
      <c r="AI34" s="259">
        <v>15292.301999999998</v>
      </c>
      <c r="AJ34" s="270">
        <v>4885.1139999999996</v>
      </c>
      <c r="AK34" s="259">
        <v>20479.419000000002</v>
      </c>
      <c r="AL34" s="270">
        <v>3746.8500000000004</v>
      </c>
      <c r="AM34" s="259">
        <v>16144.701000000001</v>
      </c>
      <c r="AN34" s="270">
        <v>1829.3940000000002</v>
      </c>
      <c r="AO34" s="259">
        <v>9188.9709999999995</v>
      </c>
      <c r="AP34" s="270">
        <v>2557.1149999999998</v>
      </c>
      <c r="AQ34" s="259">
        <v>15096.004000000001</v>
      </c>
    </row>
    <row r="35" spans="1:43" x14ac:dyDescent="0.2">
      <c r="A35" s="271" t="s">
        <v>72</v>
      </c>
      <c r="B35" s="256">
        <v>18.100000000000001</v>
      </c>
      <c r="C35" s="257">
        <v>1202.5</v>
      </c>
      <c r="D35" s="256">
        <v>13.1</v>
      </c>
      <c r="E35" s="257">
        <v>790</v>
      </c>
      <c r="F35" s="256">
        <v>10.9</v>
      </c>
      <c r="G35" s="257">
        <v>600</v>
      </c>
      <c r="H35" s="256">
        <v>12.1</v>
      </c>
      <c r="I35" s="257">
        <v>363</v>
      </c>
      <c r="J35" s="256">
        <v>28</v>
      </c>
      <c r="K35" s="257">
        <v>1850</v>
      </c>
      <c r="L35" s="256">
        <v>28.504999999999999</v>
      </c>
      <c r="M35" s="257">
        <v>1629.239</v>
      </c>
      <c r="N35" s="256">
        <v>11.505000000000001</v>
      </c>
      <c r="O35" s="257">
        <v>550.12</v>
      </c>
      <c r="P35" s="256">
        <v>20.61</v>
      </c>
      <c r="Q35" s="257">
        <v>500.80599999999998</v>
      </c>
      <c r="R35" s="256">
        <v>12.922000000000001</v>
      </c>
      <c r="S35" s="257">
        <v>300.11700000000002</v>
      </c>
      <c r="T35" s="256">
        <v>23.004999999999999</v>
      </c>
      <c r="U35" s="257">
        <v>540.12400000000002</v>
      </c>
      <c r="V35" s="256">
        <v>21.018999999999998</v>
      </c>
      <c r="W35" s="257">
        <v>518.89800000000002</v>
      </c>
      <c r="X35" s="256">
        <v>12.734999999999999</v>
      </c>
      <c r="Y35" s="257">
        <v>632.01300000000003</v>
      </c>
      <c r="Z35" s="256">
        <v>10.31</v>
      </c>
      <c r="AA35" s="257">
        <v>362.92099999999999</v>
      </c>
      <c r="AB35" s="256">
        <v>7.7059999999999995</v>
      </c>
      <c r="AC35" s="257">
        <v>324.16000000000003</v>
      </c>
      <c r="AD35" s="256">
        <v>3.7</v>
      </c>
      <c r="AE35" s="257">
        <v>180</v>
      </c>
      <c r="AF35" s="256">
        <v>5.5</v>
      </c>
      <c r="AG35" s="257">
        <v>165</v>
      </c>
      <c r="AH35" s="256">
        <v>3.6</v>
      </c>
      <c r="AI35" s="257">
        <v>76</v>
      </c>
      <c r="AJ35" s="256">
        <v>3.14</v>
      </c>
      <c r="AK35" s="257">
        <v>150.48500000000001</v>
      </c>
      <c r="AL35" s="256">
        <v>45.5</v>
      </c>
      <c r="AM35" s="257">
        <v>2160</v>
      </c>
      <c r="AN35" s="256">
        <v>1.175</v>
      </c>
      <c r="AO35" s="257">
        <v>26</v>
      </c>
      <c r="AP35" s="256">
        <v>5</v>
      </c>
      <c r="AQ35" s="257">
        <v>133</v>
      </c>
    </row>
    <row r="36" spans="1:43" x14ac:dyDescent="0.2">
      <c r="A36" s="271" t="s">
        <v>2</v>
      </c>
      <c r="B36" s="256">
        <v>15.52</v>
      </c>
      <c r="C36" s="257">
        <v>1014.81</v>
      </c>
      <c r="D36" s="256">
        <v>14.65</v>
      </c>
      <c r="E36" s="257">
        <v>911</v>
      </c>
      <c r="F36" s="256">
        <v>19.8</v>
      </c>
      <c r="G36" s="257">
        <v>930</v>
      </c>
      <c r="H36" s="256">
        <v>9.8260000000000005</v>
      </c>
      <c r="I36" s="257">
        <v>932.81799999999998</v>
      </c>
      <c r="J36" s="256">
        <v>18.143000000000001</v>
      </c>
      <c r="K36" s="257">
        <v>3038.3330000000001</v>
      </c>
      <c r="L36" s="256">
        <v>17.36</v>
      </c>
      <c r="M36" s="257">
        <v>1216.925</v>
      </c>
      <c r="N36" s="256">
        <v>11.404999999999999</v>
      </c>
      <c r="O36" s="257">
        <v>698.20899999999995</v>
      </c>
      <c r="P36" s="256">
        <v>9.9109999999999996</v>
      </c>
      <c r="Q36" s="257">
        <v>575.53300000000002</v>
      </c>
      <c r="R36" s="256">
        <v>4.3029999999999999</v>
      </c>
      <c r="S36" s="257">
        <v>395.15899999999999</v>
      </c>
      <c r="T36" s="256">
        <v>5.0350000000000001</v>
      </c>
      <c r="U36" s="257">
        <v>481.31799999999998</v>
      </c>
      <c r="V36" s="256">
        <v>2.0470000000000002</v>
      </c>
      <c r="W36" s="257">
        <v>179.411</v>
      </c>
      <c r="X36" s="256">
        <v>1.788</v>
      </c>
      <c r="Y36" s="257">
        <v>231.66900000000001</v>
      </c>
      <c r="Z36" s="256">
        <v>2.1479999999999997</v>
      </c>
      <c r="AA36" s="257">
        <v>298.39400000000001</v>
      </c>
      <c r="AB36" s="256">
        <v>3.7530000000000001</v>
      </c>
      <c r="AC36" s="257">
        <v>532.55399999999997</v>
      </c>
      <c r="AD36" s="256">
        <v>3.2720000000000002</v>
      </c>
      <c r="AE36" s="257">
        <v>467.13200000000001</v>
      </c>
      <c r="AF36" s="256">
        <v>3.766</v>
      </c>
      <c r="AG36" s="257">
        <v>453.88900000000001</v>
      </c>
      <c r="AH36" s="256">
        <v>1.3759999999999999</v>
      </c>
      <c r="AI36" s="257">
        <v>294.072</v>
      </c>
      <c r="AJ36" s="256">
        <v>1.7869999999999999</v>
      </c>
      <c r="AK36" s="257">
        <v>189.60300000000001</v>
      </c>
      <c r="AL36" s="256">
        <v>3.3490000000000002</v>
      </c>
      <c r="AM36" s="257">
        <v>180</v>
      </c>
      <c r="AN36" s="256">
        <v>1.5669999999999999</v>
      </c>
      <c r="AO36" s="257">
        <v>139.059</v>
      </c>
      <c r="AP36" s="256">
        <v>1.6600000000000001</v>
      </c>
      <c r="AQ36" s="257">
        <v>128.48099999999999</v>
      </c>
    </row>
    <row r="37" spans="1:43" ht="14.25" x14ac:dyDescent="0.2">
      <c r="A37" s="272" t="s">
        <v>73</v>
      </c>
      <c r="B37" s="264">
        <v>0.77</v>
      </c>
      <c r="C37" s="265">
        <v>25</v>
      </c>
      <c r="D37" s="264">
        <v>9.5299999999999994</v>
      </c>
      <c r="E37" s="265">
        <v>4147.1499999999996</v>
      </c>
      <c r="F37" s="264">
        <v>6.85</v>
      </c>
      <c r="G37" s="265">
        <v>2936.13</v>
      </c>
      <c r="H37" s="264">
        <v>7.9050000000000002</v>
      </c>
      <c r="I37" s="265">
        <v>2846.4450000000002</v>
      </c>
      <c r="J37" s="264">
        <v>26.765999999999998</v>
      </c>
      <c r="K37" s="265">
        <v>4321.3860000000004</v>
      </c>
      <c r="L37" s="264">
        <v>21.100999999999999</v>
      </c>
      <c r="M37" s="265">
        <v>3814.145</v>
      </c>
      <c r="N37" s="264">
        <v>13.519</v>
      </c>
      <c r="O37" s="265">
        <v>4380.174</v>
      </c>
      <c r="P37" s="264">
        <v>11.422000000000001</v>
      </c>
      <c r="Q37" s="265">
        <v>3123.6610000000001</v>
      </c>
      <c r="R37" s="264">
        <v>15.183</v>
      </c>
      <c r="S37" s="265">
        <v>3388.22</v>
      </c>
      <c r="T37" s="264">
        <v>6.7859999999999996</v>
      </c>
      <c r="U37" s="265">
        <v>1739.0429999999999</v>
      </c>
      <c r="V37" s="264">
        <v>10.821999999999999</v>
      </c>
      <c r="W37" s="265">
        <v>2524.2730000000001</v>
      </c>
      <c r="X37" s="264">
        <v>169.43799999999999</v>
      </c>
      <c r="Y37" s="265">
        <v>16528.811000000002</v>
      </c>
      <c r="Z37" s="264">
        <v>59.010999999999996</v>
      </c>
      <c r="AA37" s="265">
        <v>9846.1660000000011</v>
      </c>
      <c r="AB37" s="264">
        <v>67.786999999999992</v>
      </c>
      <c r="AC37" s="265">
        <v>4529.9470000000001</v>
      </c>
      <c r="AD37" s="264">
        <v>11.004</v>
      </c>
      <c r="AE37" s="265">
        <v>3266.7280000000001</v>
      </c>
      <c r="AF37" s="264">
        <v>29.718</v>
      </c>
      <c r="AG37" s="265">
        <v>5472.3209999999999</v>
      </c>
      <c r="AH37" s="264">
        <v>30.324000000000002</v>
      </c>
      <c r="AI37" s="265">
        <v>6028.9629999999997</v>
      </c>
      <c r="AJ37" s="264">
        <v>13.587999999999999</v>
      </c>
      <c r="AK37" s="265">
        <v>2971.7170000000001</v>
      </c>
      <c r="AL37" s="264">
        <v>21.486999999999998</v>
      </c>
      <c r="AM37" s="265">
        <v>2659</v>
      </c>
      <c r="AN37" s="264">
        <v>2.4899999999999998</v>
      </c>
      <c r="AO37" s="265">
        <v>217</v>
      </c>
      <c r="AP37" s="264">
        <v>17.93</v>
      </c>
      <c r="AQ37" s="265">
        <v>749.596</v>
      </c>
    </row>
    <row r="38" spans="1:43" s="274" customFormat="1" x14ac:dyDescent="0.2">
      <c r="A38" s="282" t="s">
        <v>75</v>
      </c>
      <c r="B38" s="283">
        <f>SUM(B34:B37)</f>
        <v>2645.92</v>
      </c>
      <c r="C38" s="284">
        <f t="shared" ref="C38" si="0">SUM(C34:C37)</f>
        <v>16886.240000000002</v>
      </c>
      <c r="D38" s="283">
        <f>SUM(D34:D37)</f>
        <v>2199.7800000000002</v>
      </c>
      <c r="E38" s="284">
        <f t="shared" ref="E38:I38" si="1">SUM(E34:E37)</f>
        <v>30322.339999999997</v>
      </c>
      <c r="F38" s="283">
        <f>SUM(F34:F37)</f>
        <v>2070.7200000000003</v>
      </c>
      <c r="G38" s="284">
        <f t="shared" si="1"/>
        <v>21310.940000000002</v>
      </c>
      <c r="H38" s="283">
        <f>SUM(H34:H37)</f>
        <v>2164.076</v>
      </c>
      <c r="I38" s="284">
        <f t="shared" si="1"/>
        <v>28665.111999999997</v>
      </c>
      <c r="J38" s="283">
        <f>SUM(J34:J37)</f>
        <v>1721.4780000000001</v>
      </c>
      <c r="K38" s="284">
        <f t="shared" ref="K38:O38" si="2">SUM(K34:K37)</f>
        <v>37731.407999999996</v>
      </c>
      <c r="L38" s="283">
        <f>SUM(L34:L37)</f>
        <v>2449.8340000000003</v>
      </c>
      <c r="M38" s="284">
        <f t="shared" si="2"/>
        <v>32772.599000000002</v>
      </c>
      <c r="N38" s="283">
        <f>SUM(N34:N37)</f>
        <v>2212.8180000000002</v>
      </c>
      <c r="O38" s="284">
        <f t="shared" si="2"/>
        <v>24542.277999999998</v>
      </c>
      <c r="P38" s="283">
        <f>SUM(P34:P37)</f>
        <v>2772.9680000000003</v>
      </c>
      <c r="Q38" s="284">
        <f t="shared" ref="Q38:S38" si="3">SUM(Q34:Q37)</f>
        <v>29310.21</v>
      </c>
      <c r="R38" s="283">
        <f>SUM(R34:R37)</f>
        <v>2015.6830000000002</v>
      </c>
      <c r="S38" s="284">
        <f t="shared" si="3"/>
        <v>14427.375</v>
      </c>
      <c r="T38" s="283">
        <f>SUM(T34:T37)</f>
        <v>2363.268</v>
      </c>
      <c r="U38" s="284">
        <f t="shared" ref="U38" si="4">SUM(U34:U37)</f>
        <v>13103.669999999998</v>
      </c>
      <c r="V38" s="283">
        <f>SUM(V34:V37)</f>
        <v>2000.7639999999999</v>
      </c>
      <c r="W38" s="284">
        <f t="shared" ref="W38" si="5">SUM(W34:W37)</f>
        <v>10950.470000000001</v>
      </c>
      <c r="X38" s="283">
        <f>SUM(X34:X37)</f>
        <v>1926.4169999999999</v>
      </c>
      <c r="Y38" s="284">
        <f t="shared" ref="Y38" si="6">SUM(Y34:Y37)</f>
        <v>25364.914000000004</v>
      </c>
      <c r="Z38" s="283">
        <f>SUM(Z34:Z37)</f>
        <v>2001.4180000000001</v>
      </c>
      <c r="AA38" s="284">
        <f t="shared" ref="AA38" si="7">SUM(AA34:AA37)</f>
        <v>18745.702000000005</v>
      </c>
      <c r="AB38" s="283">
        <f>SUM(AB34:AB37)</f>
        <v>1728.3499999999997</v>
      </c>
      <c r="AC38" s="284">
        <f t="shared" ref="AC38" si="8">SUM(AC34:AC37)</f>
        <v>12855.583000000001</v>
      </c>
      <c r="AD38" s="283">
        <f>SUM(AD34:AD37)</f>
        <v>2053.0129999999999</v>
      </c>
      <c r="AE38" s="284">
        <f t="shared" ref="AE38" si="9">SUM(AE34:AE37)</f>
        <v>13819.024999999998</v>
      </c>
      <c r="AF38" s="283">
        <f>SUM(AF34:AF37)</f>
        <v>3203.63</v>
      </c>
      <c r="AG38" s="284">
        <f t="shared" ref="AG38" si="10">SUM(AG34:AG37)</f>
        <v>18723.726999999999</v>
      </c>
      <c r="AH38" s="283">
        <f>SUM(AH34:AH37)</f>
        <v>3749.4810000000002</v>
      </c>
      <c r="AI38" s="284">
        <f t="shared" ref="AI38" si="11">SUM(AI34:AI37)</f>
        <v>21691.337</v>
      </c>
      <c r="AJ38" s="283">
        <f>SUM(AJ34:AJ37)</f>
        <v>4903.6289999999999</v>
      </c>
      <c r="AK38" s="284">
        <f t="shared" ref="AK38" si="12">SUM(AK34:AK37)</f>
        <v>23791.224000000002</v>
      </c>
      <c r="AL38" s="283">
        <f>SUM(AL34:AL37)</f>
        <v>3817.1860000000006</v>
      </c>
      <c r="AM38" s="284">
        <f t="shared" ref="AM38" si="13">SUM(AM34:AM37)</f>
        <v>21143.701000000001</v>
      </c>
      <c r="AN38" s="283">
        <f>SUM(AN34:AN37)</f>
        <v>1834.6260000000002</v>
      </c>
      <c r="AO38" s="284">
        <f t="shared" ref="AO38" si="14">SUM(AO34:AO37)</f>
        <v>9571.0299999999988</v>
      </c>
      <c r="AP38" s="283">
        <f>SUM(AP34:AP37)</f>
        <v>2581.7049999999995</v>
      </c>
      <c r="AQ38" s="284">
        <f t="shared" ref="AQ38" si="15">SUM(AQ34:AQ37)</f>
        <v>16107.081</v>
      </c>
    </row>
    <row r="39" spans="1:43" x14ac:dyDescent="0.2">
      <c r="A39" s="247" t="s">
        <v>70</v>
      </c>
      <c r="B39" s="247"/>
      <c r="C39" s="247"/>
      <c r="D39" s="247"/>
      <c r="E39" s="247"/>
      <c r="F39" s="247"/>
      <c r="G39" s="247"/>
      <c r="H39" s="247"/>
      <c r="I39" s="247"/>
      <c r="J39" s="247"/>
      <c r="K39" s="247"/>
    </row>
    <row r="40" spans="1:43" x14ac:dyDescent="0.2">
      <c r="A40" s="247"/>
      <c r="B40" s="247"/>
      <c r="C40" s="247"/>
      <c r="D40" s="247"/>
      <c r="E40" s="247"/>
      <c r="F40" s="247"/>
      <c r="G40" s="247"/>
      <c r="H40" s="247"/>
      <c r="I40" s="247"/>
      <c r="J40" s="247"/>
      <c r="K40" s="247"/>
    </row>
  </sheetData>
  <mergeCells count="42"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B31:C31"/>
    <mergeCell ref="D31:E31"/>
    <mergeCell ref="F31:G31"/>
    <mergeCell ref="H31:I31"/>
    <mergeCell ref="J31:K31"/>
    <mergeCell ref="V31:W31"/>
    <mergeCell ref="AJ14:AK14"/>
    <mergeCell ref="AL14:AM14"/>
    <mergeCell ref="AN14:AO14"/>
    <mergeCell ref="AP14:AQ14"/>
    <mergeCell ref="X14:Y14"/>
    <mergeCell ref="Z14:AA14"/>
    <mergeCell ref="AB14:AC14"/>
    <mergeCell ref="AD14:AE14"/>
    <mergeCell ref="AF14:AG14"/>
    <mergeCell ref="AH14:AI14"/>
    <mergeCell ref="V14:W14"/>
    <mergeCell ref="AJ31:AK31"/>
    <mergeCell ref="AL31:AM31"/>
    <mergeCell ref="AN31:AO31"/>
    <mergeCell ref="AP31:AQ31"/>
    <mergeCell ref="L31:M31"/>
    <mergeCell ref="N31:O31"/>
    <mergeCell ref="P31:Q31"/>
    <mergeCell ref="R31:S31"/>
    <mergeCell ref="T31:U31"/>
    <mergeCell ref="AH31:AI31"/>
    <mergeCell ref="X31:Y31"/>
    <mergeCell ref="Z31:AA31"/>
    <mergeCell ref="AB31:AC31"/>
    <mergeCell ref="AD31:AE31"/>
    <mergeCell ref="AF31:AG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1"/>
  <sheetViews>
    <sheetView workbookViewId="0">
      <selection activeCell="A10" sqref="A10"/>
    </sheetView>
  </sheetViews>
  <sheetFormatPr baseColWidth="10" defaultRowHeight="13.5" x14ac:dyDescent="0.25"/>
  <cols>
    <col min="1" max="1" width="29.5703125" style="197" customWidth="1"/>
    <col min="2" max="37" width="8.7109375" style="197" customWidth="1"/>
    <col min="38" max="16384" width="11.42578125" style="197"/>
  </cols>
  <sheetData>
    <row r="1" spans="1:41" s="225" customFormat="1" ht="30" x14ac:dyDescent="0.5">
      <c r="A1" s="224" t="s">
        <v>37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</row>
    <row r="2" spans="1:41" s="227" customFormat="1" ht="18.75" x14ac:dyDescent="0.3">
      <c r="A2" s="226" t="s">
        <v>39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</row>
    <row r="3" spans="1:41" s="242" customFormat="1" ht="15" x14ac:dyDescent="0.25">
      <c r="A3" s="288" t="s">
        <v>77</v>
      </c>
    </row>
    <row r="4" spans="1:41" s="242" customFormat="1" ht="12.75" x14ac:dyDescent="0.2"/>
    <row r="5" spans="1:41" s="198" customFormat="1" ht="15" x14ac:dyDescent="0.25">
      <c r="A5" s="197" t="s">
        <v>67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</row>
    <row r="6" spans="1:41" x14ac:dyDescent="0.25">
      <c r="A6" s="199" t="s">
        <v>60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</row>
    <row r="7" spans="1:41" s="200" customFormat="1" x14ac:dyDescent="0.25">
      <c r="A7" s="197" t="s">
        <v>15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</row>
    <row r="8" spans="1:41" s="200" customFormat="1" ht="11.25" x14ac:dyDescent="0.2">
      <c r="A8" s="201" t="s">
        <v>16</v>
      </c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</row>
    <row r="10" spans="1:41" ht="15" x14ac:dyDescent="0.25">
      <c r="A10" s="241" t="s">
        <v>68</v>
      </c>
      <c r="B10" s="202"/>
      <c r="C10" s="202"/>
      <c r="D10" s="202"/>
      <c r="E10" s="202"/>
    </row>
    <row r="12" spans="1:41" s="225" customFormat="1" ht="15.75" x14ac:dyDescent="0.25">
      <c r="A12" s="227" t="s">
        <v>56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8"/>
      <c r="AM12" s="228"/>
      <c r="AN12" s="228"/>
      <c r="AO12" s="228"/>
    </row>
    <row r="13" spans="1:41" s="203" customFormat="1" x14ac:dyDescent="0.25">
      <c r="A13" s="203" t="s">
        <v>57</v>
      </c>
    </row>
    <row r="14" spans="1:41" s="205" customFormat="1" ht="17.25" customHeight="1" x14ac:dyDescent="0.2">
      <c r="A14" s="204"/>
      <c r="B14" s="298">
        <v>2019</v>
      </c>
      <c r="C14" s="299"/>
      <c r="D14" s="298">
        <v>2018</v>
      </c>
      <c r="E14" s="299"/>
      <c r="F14" s="298">
        <v>2017</v>
      </c>
      <c r="G14" s="299"/>
      <c r="H14" s="298">
        <v>2016</v>
      </c>
      <c r="I14" s="299"/>
      <c r="J14" s="298">
        <v>2015</v>
      </c>
      <c r="K14" s="299"/>
      <c r="L14" s="298">
        <v>2014</v>
      </c>
      <c r="M14" s="299"/>
      <c r="N14" s="296">
        <v>2013</v>
      </c>
      <c r="O14" s="297"/>
      <c r="P14" s="300">
        <v>2012</v>
      </c>
      <c r="Q14" s="301"/>
      <c r="R14" s="296">
        <v>2011</v>
      </c>
      <c r="S14" s="297"/>
      <c r="T14" s="296">
        <v>2010</v>
      </c>
      <c r="U14" s="297"/>
      <c r="V14" s="296">
        <v>2009</v>
      </c>
      <c r="W14" s="297"/>
      <c r="X14" s="296">
        <v>2008</v>
      </c>
      <c r="Y14" s="297"/>
      <c r="Z14" s="296">
        <v>2007</v>
      </c>
      <c r="AA14" s="297"/>
      <c r="AB14" s="296">
        <v>2006</v>
      </c>
      <c r="AC14" s="297"/>
      <c r="AD14" s="296">
        <v>2005</v>
      </c>
      <c r="AE14" s="297"/>
      <c r="AF14" s="296">
        <v>2004</v>
      </c>
      <c r="AG14" s="297"/>
      <c r="AH14" s="296">
        <v>2003</v>
      </c>
      <c r="AI14" s="297"/>
      <c r="AJ14" s="296">
        <v>2002</v>
      </c>
      <c r="AK14" s="297"/>
    </row>
    <row r="15" spans="1:41" s="225" customFormat="1" x14ac:dyDescent="0.25">
      <c r="A15" s="229" t="s">
        <v>12</v>
      </c>
      <c r="B15" s="230" t="s">
        <v>44</v>
      </c>
      <c r="C15" s="231" t="s">
        <v>45</v>
      </c>
      <c r="D15" s="230" t="s">
        <v>44</v>
      </c>
      <c r="E15" s="231" t="s">
        <v>45</v>
      </c>
      <c r="F15" s="230" t="s">
        <v>44</v>
      </c>
      <c r="G15" s="231" t="s">
        <v>45</v>
      </c>
      <c r="H15" s="230" t="s">
        <v>44</v>
      </c>
      <c r="I15" s="231" t="s">
        <v>45</v>
      </c>
      <c r="J15" s="230" t="s">
        <v>44</v>
      </c>
      <c r="K15" s="231" t="s">
        <v>45</v>
      </c>
      <c r="L15" s="230" t="s">
        <v>44</v>
      </c>
      <c r="M15" s="231" t="s">
        <v>45</v>
      </c>
      <c r="N15" s="230" t="s">
        <v>44</v>
      </c>
      <c r="O15" s="231" t="s">
        <v>45</v>
      </c>
      <c r="P15" s="230" t="s">
        <v>44</v>
      </c>
      <c r="Q15" s="231" t="s">
        <v>45</v>
      </c>
      <c r="R15" s="230" t="s">
        <v>44</v>
      </c>
      <c r="S15" s="231" t="s">
        <v>45</v>
      </c>
      <c r="T15" s="230" t="s">
        <v>44</v>
      </c>
      <c r="U15" s="231" t="s">
        <v>45</v>
      </c>
      <c r="V15" s="230" t="s">
        <v>44</v>
      </c>
      <c r="W15" s="231" t="s">
        <v>45</v>
      </c>
      <c r="X15" s="230" t="s">
        <v>44</v>
      </c>
      <c r="Y15" s="231" t="s">
        <v>45</v>
      </c>
      <c r="Z15" s="230" t="s">
        <v>44</v>
      </c>
      <c r="AA15" s="231" t="s">
        <v>45</v>
      </c>
      <c r="AB15" s="230" t="s">
        <v>44</v>
      </c>
      <c r="AC15" s="231" t="s">
        <v>45</v>
      </c>
      <c r="AD15" s="230" t="s">
        <v>44</v>
      </c>
      <c r="AE15" s="231" t="s">
        <v>45</v>
      </c>
      <c r="AF15" s="230" t="s">
        <v>44</v>
      </c>
      <c r="AG15" s="231" t="s">
        <v>45</v>
      </c>
      <c r="AH15" s="230" t="s">
        <v>44</v>
      </c>
      <c r="AI15" s="231" t="s">
        <v>45</v>
      </c>
      <c r="AJ15" s="230" t="s">
        <v>44</v>
      </c>
      <c r="AK15" s="231" t="s">
        <v>45</v>
      </c>
    </row>
    <row r="16" spans="1:41" s="225" customFormat="1" x14ac:dyDescent="0.25">
      <c r="A16" s="232" t="s">
        <v>13</v>
      </c>
      <c r="B16" s="233" t="s">
        <v>46</v>
      </c>
      <c r="C16" s="234" t="s">
        <v>47</v>
      </c>
      <c r="D16" s="233" t="s">
        <v>46</v>
      </c>
      <c r="E16" s="234" t="s">
        <v>47</v>
      </c>
      <c r="F16" s="233" t="s">
        <v>46</v>
      </c>
      <c r="G16" s="234" t="s">
        <v>47</v>
      </c>
      <c r="H16" s="233" t="s">
        <v>46</v>
      </c>
      <c r="I16" s="234" t="s">
        <v>47</v>
      </c>
      <c r="J16" s="233" t="s">
        <v>46</v>
      </c>
      <c r="K16" s="234" t="s">
        <v>47</v>
      </c>
      <c r="L16" s="233" t="s">
        <v>46</v>
      </c>
      <c r="M16" s="234" t="s">
        <v>47</v>
      </c>
      <c r="N16" s="233" t="s">
        <v>46</v>
      </c>
      <c r="O16" s="234" t="s">
        <v>47</v>
      </c>
      <c r="P16" s="233" t="s">
        <v>46</v>
      </c>
      <c r="Q16" s="234" t="s">
        <v>47</v>
      </c>
      <c r="R16" s="233" t="s">
        <v>46</v>
      </c>
      <c r="S16" s="234" t="s">
        <v>47</v>
      </c>
      <c r="T16" s="233" t="s">
        <v>46</v>
      </c>
      <c r="U16" s="234" t="s">
        <v>47</v>
      </c>
      <c r="V16" s="233" t="s">
        <v>46</v>
      </c>
      <c r="W16" s="234" t="s">
        <v>47</v>
      </c>
      <c r="X16" s="233" t="s">
        <v>46</v>
      </c>
      <c r="Y16" s="234" t="s">
        <v>47</v>
      </c>
      <c r="Z16" s="233" t="s">
        <v>46</v>
      </c>
      <c r="AA16" s="234" t="s">
        <v>47</v>
      </c>
      <c r="AB16" s="233" t="s">
        <v>46</v>
      </c>
      <c r="AC16" s="234" t="s">
        <v>47</v>
      </c>
      <c r="AD16" s="233" t="s">
        <v>46</v>
      </c>
      <c r="AE16" s="234" t="s">
        <v>47</v>
      </c>
      <c r="AF16" s="233" t="s">
        <v>46</v>
      </c>
      <c r="AG16" s="234" t="s">
        <v>47</v>
      </c>
      <c r="AH16" s="233" t="s">
        <v>46</v>
      </c>
      <c r="AI16" s="234" t="s">
        <v>47</v>
      </c>
      <c r="AJ16" s="233" t="s">
        <v>46</v>
      </c>
      <c r="AK16" s="234" t="s">
        <v>47</v>
      </c>
    </row>
    <row r="17" spans="1:41" x14ac:dyDescent="0.25">
      <c r="A17" s="206" t="s">
        <v>22</v>
      </c>
      <c r="B17" s="210" t="s">
        <v>41</v>
      </c>
      <c r="C17" s="211" t="s">
        <v>41</v>
      </c>
      <c r="D17" s="207" t="s">
        <v>41</v>
      </c>
      <c r="E17" s="208" t="s">
        <v>41</v>
      </c>
      <c r="F17" s="207" t="s">
        <v>41</v>
      </c>
      <c r="G17" s="208" t="s">
        <v>41</v>
      </c>
      <c r="H17" s="207">
        <v>2.13</v>
      </c>
      <c r="I17" s="208">
        <v>41</v>
      </c>
      <c r="J17" s="207" t="s">
        <v>41</v>
      </c>
      <c r="K17" s="208" t="s">
        <v>41</v>
      </c>
      <c r="L17" s="207" t="s">
        <v>41</v>
      </c>
      <c r="M17" s="208" t="s">
        <v>41</v>
      </c>
      <c r="N17" s="207">
        <v>5</v>
      </c>
      <c r="O17" s="208">
        <v>60</v>
      </c>
      <c r="P17" s="207">
        <v>1.2</v>
      </c>
      <c r="Q17" s="208">
        <v>18</v>
      </c>
      <c r="R17" s="207">
        <v>161.59100000000001</v>
      </c>
      <c r="S17" s="208">
        <v>13750.242</v>
      </c>
      <c r="T17" s="207">
        <v>47.631</v>
      </c>
      <c r="U17" s="208">
        <v>6946.4500000000007</v>
      </c>
      <c r="V17" s="207">
        <v>64.301000000000002</v>
      </c>
      <c r="W17" s="208">
        <v>2711.1640000000002</v>
      </c>
      <c r="X17" s="207">
        <v>5.351</v>
      </c>
      <c r="Y17" s="208">
        <v>310</v>
      </c>
      <c r="Z17" s="207">
        <v>56.83</v>
      </c>
      <c r="AA17" s="208">
        <v>3467.2</v>
      </c>
      <c r="AB17" s="207">
        <v>13.540000000000001</v>
      </c>
      <c r="AC17" s="208">
        <v>2089.6660000000002</v>
      </c>
      <c r="AD17" s="207">
        <v>63.2</v>
      </c>
      <c r="AE17" s="208">
        <v>320.52499999999998</v>
      </c>
      <c r="AF17" s="207">
        <v>0.34</v>
      </c>
      <c r="AG17" s="208">
        <v>10.678000000000001</v>
      </c>
      <c r="AH17" s="207">
        <v>0.5</v>
      </c>
      <c r="AI17" s="208">
        <v>9</v>
      </c>
      <c r="AJ17" s="207">
        <v>6</v>
      </c>
      <c r="AK17" s="208">
        <v>500</v>
      </c>
    </row>
    <row r="18" spans="1:41" x14ac:dyDescent="0.25">
      <c r="A18" s="209" t="s">
        <v>4</v>
      </c>
      <c r="B18" s="210">
        <v>838.5</v>
      </c>
      <c r="C18" s="211">
        <v>7585.8919999999998</v>
      </c>
      <c r="D18" s="210">
        <v>554.58600000000001</v>
      </c>
      <c r="E18" s="211">
        <v>8471.7240000000002</v>
      </c>
      <c r="F18" s="210">
        <v>791.20299999999997</v>
      </c>
      <c r="G18" s="211">
        <v>6152.4380000000001</v>
      </c>
      <c r="H18" s="210">
        <v>911.60500000000002</v>
      </c>
      <c r="I18" s="211">
        <v>8801.384</v>
      </c>
      <c r="J18" s="210">
        <v>180.35</v>
      </c>
      <c r="K18" s="211">
        <v>841.64099999999996</v>
      </c>
      <c r="L18" s="210">
        <v>384.11</v>
      </c>
      <c r="M18" s="211">
        <v>1783.19</v>
      </c>
      <c r="N18" s="210">
        <v>619.6</v>
      </c>
      <c r="O18" s="211">
        <v>2581.7629999999999</v>
      </c>
      <c r="P18" s="210">
        <v>600.75</v>
      </c>
      <c r="Q18" s="211">
        <v>2001.9580000000001</v>
      </c>
      <c r="R18" s="210">
        <v>657.55899999999997</v>
      </c>
      <c r="S18" s="211">
        <v>2679.6750000000002</v>
      </c>
      <c r="T18" s="210">
        <v>587.20000000000005</v>
      </c>
      <c r="U18" s="211">
        <v>2291.067</v>
      </c>
      <c r="V18" s="210">
        <v>437.9</v>
      </c>
      <c r="W18" s="211">
        <v>1442.81</v>
      </c>
      <c r="X18" s="210">
        <v>259.37599999999998</v>
      </c>
      <c r="Y18" s="211">
        <v>955</v>
      </c>
      <c r="Z18" s="210">
        <v>779.56</v>
      </c>
      <c r="AA18" s="211">
        <v>2298.1</v>
      </c>
      <c r="AB18" s="210">
        <v>654.04600000000005</v>
      </c>
      <c r="AC18" s="211">
        <v>1613.5609999999999</v>
      </c>
      <c r="AD18" s="210">
        <v>479.358</v>
      </c>
      <c r="AE18" s="211">
        <v>1073.0840000000001</v>
      </c>
      <c r="AF18" s="210">
        <v>405.19900000000001</v>
      </c>
      <c r="AG18" s="211">
        <v>1585.587</v>
      </c>
      <c r="AH18" s="210">
        <v>99.93</v>
      </c>
      <c r="AI18" s="211">
        <v>487.3</v>
      </c>
      <c r="AJ18" s="210">
        <v>54</v>
      </c>
      <c r="AK18" s="211">
        <v>396.596</v>
      </c>
    </row>
    <row r="19" spans="1:41" x14ac:dyDescent="0.25">
      <c r="A19" s="209" t="s">
        <v>59</v>
      </c>
      <c r="B19" s="212">
        <v>1243.4949999999999</v>
      </c>
      <c r="C19" s="213">
        <v>16605.857</v>
      </c>
      <c r="D19" s="212">
        <v>1082.7159999999999</v>
      </c>
      <c r="E19" s="213">
        <v>20366.264999999999</v>
      </c>
      <c r="F19" s="212">
        <v>1479.7350000000001</v>
      </c>
      <c r="G19" s="213">
        <v>19291.851999999999</v>
      </c>
      <c r="H19" s="212">
        <v>1137.0940000000001</v>
      </c>
      <c r="I19" s="213">
        <v>9439.3339999999989</v>
      </c>
      <c r="J19" s="212">
        <v>2423.0249999999996</v>
      </c>
      <c r="K19" s="213">
        <v>23732.722999999998</v>
      </c>
      <c r="L19" s="212">
        <v>1487.8150000000001</v>
      </c>
      <c r="M19" s="213">
        <v>7884.33</v>
      </c>
      <c r="N19" s="212">
        <v>1375.0229999999999</v>
      </c>
      <c r="O19" s="213">
        <v>6395.9780000000001</v>
      </c>
      <c r="P19" s="212">
        <v>1262.626</v>
      </c>
      <c r="Q19" s="213">
        <v>5473.5559999999996</v>
      </c>
      <c r="R19" s="212">
        <v>1080.847</v>
      </c>
      <c r="S19" s="213">
        <v>5277.7460000000001</v>
      </c>
      <c r="T19" s="212">
        <v>1130.423</v>
      </c>
      <c r="U19" s="213">
        <v>4969.1949999999997</v>
      </c>
      <c r="V19" s="212">
        <v>808.05499999999995</v>
      </c>
      <c r="W19" s="213">
        <v>4344.6239999999998</v>
      </c>
      <c r="X19" s="212">
        <v>1167.146</v>
      </c>
      <c r="Y19" s="213">
        <v>6767.3089999999993</v>
      </c>
      <c r="Z19" s="212">
        <v>1407.7139999999999</v>
      </c>
      <c r="AA19" s="213">
        <v>6457.8600000000006</v>
      </c>
      <c r="AB19" s="212">
        <v>1254.2829999999999</v>
      </c>
      <c r="AC19" s="213">
        <v>8352.4809999999998</v>
      </c>
      <c r="AD19" s="212">
        <v>1347.893</v>
      </c>
      <c r="AE19" s="213">
        <v>8772.2330000000002</v>
      </c>
      <c r="AF19" s="212">
        <v>1408.075</v>
      </c>
      <c r="AG19" s="213">
        <v>11515.253000000001</v>
      </c>
      <c r="AH19" s="212">
        <v>415.01599999999996</v>
      </c>
      <c r="AI19" s="213">
        <v>4814.1400000000003</v>
      </c>
      <c r="AJ19" s="212">
        <v>708.88499999999999</v>
      </c>
      <c r="AK19" s="213">
        <v>8480.9480000000003</v>
      </c>
    </row>
    <row r="20" spans="1:41" x14ac:dyDescent="0.25">
      <c r="A20" s="209" t="s">
        <v>7</v>
      </c>
      <c r="B20" s="212">
        <v>7.8049999999999997</v>
      </c>
      <c r="C20" s="213">
        <v>2766.4450000000002</v>
      </c>
      <c r="D20" s="212">
        <v>7.3369999999999997</v>
      </c>
      <c r="E20" s="213">
        <v>2263.386</v>
      </c>
      <c r="F20" s="212">
        <v>9.891</v>
      </c>
      <c r="G20" s="213">
        <v>3290.81</v>
      </c>
      <c r="H20" s="210">
        <v>11.302</v>
      </c>
      <c r="I20" s="211">
        <v>3738.27</v>
      </c>
      <c r="J20" s="210">
        <v>8.8040000000000003</v>
      </c>
      <c r="K20" s="211">
        <v>2501.7109999999998</v>
      </c>
      <c r="L20" s="210">
        <v>11.002000000000001</v>
      </c>
      <c r="M20" s="211">
        <v>2875.4</v>
      </c>
      <c r="N20" s="210">
        <v>5.9560000000000004</v>
      </c>
      <c r="O20" s="211">
        <v>1433.5429999999999</v>
      </c>
      <c r="P20" s="210">
        <v>9.3960000000000008</v>
      </c>
      <c r="Q20" s="211">
        <v>2085.5430000000001</v>
      </c>
      <c r="R20" s="210">
        <v>9.1940000000000008</v>
      </c>
      <c r="S20" s="211">
        <v>2181.279</v>
      </c>
      <c r="T20" s="210">
        <v>9.391</v>
      </c>
      <c r="U20" s="211">
        <v>2353.116</v>
      </c>
      <c r="V20" s="210">
        <v>34.533999999999999</v>
      </c>
      <c r="W20" s="211">
        <v>1522.694</v>
      </c>
      <c r="X20" s="210">
        <v>7.1929999999999996</v>
      </c>
      <c r="Y20" s="211">
        <v>2591.1280000000002</v>
      </c>
      <c r="Z20" s="210">
        <v>146.51900000000001</v>
      </c>
      <c r="AA20" s="211">
        <v>2911.759</v>
      </c>
      <c r="AB20" s="210">
        <v>85.555999999999997</v>
      </c>
      <c r="AC20" s="211">
        <v>3941.7159999999999</v>
      </c>
      <c r="AD20" s="210">
        <v>89.307000000000002</v>
      </c>
      <c r="AE20" s="211">
        <v>3838.5200000000004</v>
      </c>
      <c r="AF20" s="210">
        <v>55.046000000000006</v>
      </c>
      <c r="AG20" s="211">
        <v>2428.3240000000001</v>
      </c>
      <c r="AH20" s="210">
        <v>11.871</v>
      </c>
      <c r="AI20" s="211">
        <v>188.619</v>
      </c>
      <c r="AJ20" s="210">
        <v>54.25</v>
      </c>
      <c r="AK20" s="211">
        <v>722.5</v>
      </c>
    </row>
    <row r="21" spans="1:41" x14ac:dyDescent="0.25">
      <c r="A21" s="209" t="s">
        <v>8</v>
      </c>
      <c r="B21" s="210">
        <v>50.2</v>
      </c>
      <c r="C21" s="211">
        <v>301</v>
      </c>
      <c r="D21" s="210" t="s">
        <v>41</v>
      </c>
      <c r="E21" s="211" t="s">
        <v>41</v>
      </c>
      <c r="F21" s="210">
        <v>30.7</v>
      </c>
      <c r="G21" s="211">
        <v>290</v>
      </c>
      <c r="H21" s="210">
        <v>40.24</v>
      </c>
      <c r="I21" s="211">
        <v>196.05699999999999</v>
      </c>
      <c r="J21" s="210" t="s">
        <v>41</v>
      </c>
      <c r="K21" s="211" t="s">
        <v>41</v>
      </c>
      <c r="L21" s="210" t="s">
        <v>41</v>
      </c>
      <c r="M21" s="211" t="s">
        <v>41</v>
      </c>
      <c r="N21" s="210">
        <v>307.06900000000002</v>
      </c>
      <c r="O21" s="211">
        <v>1355.444</v>
      </c>
      <c r="P21" s="210">
        <v>25.3</v>
      </c>
      <c r="Q21" s="211">
        <v>111.374</v>
      </c>
      <c r="R21" s="210">
        <v>0.8</v>
      </c>
      <c r="S21" s="211">
        <v>4</v>
      </c>
      <c r="T21" s="210">
        <v>65.56</v>
      </c>
      <c r="U21" s="211">
        <v>203.44200000000001</v>
      </c>
      <c r="V21" s="210">
        <v>41.111999999999995</v>
      </c>
      <c r="W21" s="211">
        <v>178.1</v>
      </c>
      <c r="X21" s="210">
        <v>287.93399999999997</v>
      </c>
      <c r="Y21" s="211">
        <v>1010.898</v>
      </c>
      <c r="Z21" s="210">
        <v>152.94499999999999</v>
      </c>
      <c r="AA21" s="211">
        <v>640.42700000000002</v>
      </c>
      <c r="AB21" s="210">
        <v>99.25</v>
      </c>
      <c r="AC21" s="211">
        <v>243.46</v>
      </c>
      <c r="AD21" s="210">
        <v>626.89399999999989</v>
      </c>
      <c r="AE21" s="211">
        <v>1053.6989999999998</v>
      </c>
      <c r="AF21" s="210">
        <v>319.49299999999999</v>
      </c>
      <c r="AG21" s="211">
        <v>642.74199999999996</v>
      </c>
      <c r="AH21" s="210">
        <v>419.55900000000003</v>
      </c>
      <c r="AI21" s="211">
        <v>1020.179</v>
      </c>
      <c r="AJ21" s="210">
        <v>37.780999999999999</v>
      </c>
      <c r="AK21" s="211">
        <v>130.447</v>
      </c>
    </row>
    <row r="22" spans="1:41" x14ac:dyDescent="0.25">
      <c r="A22" s="209" t="s">
        <v>9</v>
      </c>
      <c r="B22" s="212">
        <v>18.826000000000001</v>
      </c>
      <c r="C22" s="213">
        <v>1092.818</v>
      </c>
      <c r="D22" s="212">
        <v>47.179000000000002</v>
      </c>
      <c r="E22" s="213">
        <v>5689.0829999999996</v>
      </c>
      <c r="F22" s="212">
        <v>45.343000000000004</v>
      </c>
      <c r="G22" s="213">
        <v>2765.4989999999998</v>
      </c>
      <c r="H22" s="210">
        <v>19.260000000000002</v>
      </c>
      <c r="I22" s="211">
        <v>1622.2329999999999</v>
      </c>
      <c r="J22" s="210">
        <v>29.09</v>
      </c>
      <c r="K22" s="211">
        <v>1210.8889999999999</v>
      </c>
      <c r="L22" s="210">
        <v>33.616999999999997</v>
      </c>
      <c r="M22" s="211">
        <v>895.87599999999998</v>
      </c>
      <c r="N22" s="210">
        <v>50.1</v>
      </c>
      <c r="O22" s="211">
        <v>1203.442</v>
      </c>
      <c r="P22" s="210">
        <v>15.387</v>
      </c>
      <c r="Q22" s="211">
        <v>846.03899999999999</v>
      </c>
      <c r="R22" s="210">
        <v>12.563000000000001</v>
      </c>
      <c r="S22" s="211">
        <v>1004.972</v>
      </c>
      <c r="T22" s="210">
        <v>30.557999999999996</v>
      </c>
      <c r="U22" s="211">
        <v>1043.732</v>
      </c>
      <c r="V22" s="210">
        <v>52.548000000000002</v>
      </c>
      <c r="W22" s="211">
        <v>1175.691</v>
      </c>
      <c r="X22" s="210">
        <v>132.95299999999997</v>
      </c>
      <c r="Y22" s="211">
        <v>1339.69</v>
      </c>
      <c r="Z22" s="210">
        <v>46.608000000000004</v>
      </c>
      <c r="AA22" s="211">
        <v>642.96100000000001</v>
      </c>
      <c r="AB22" s="210">
        <v>386.44600000000003</v>
      </c>
      <c r="AC22" s="211">
        <v>1090.1790000000001</v>
      </c>
      <c r="AD22" s="210">
        <v>378.11699999999996</v>
      </c>
      <c r="AE22" s="211">
        <v>1155.019</v>
      </c>
      <c r="AF22" s="210">
        <v>479.19799999999998</v>
      </c>
      <c r="AG22" s="211">
        <v>1748.596</v>
      </c>
      <c r="AH22" s="210">
        <v>287.685</v>
      </c>
      <c r="AI22" s="211">
        <v>1200.74</v>
      </c>
      <c r="AJ22" s="210">
        <v>170.83</v>
      </c>
      <c r="AK22" s="211">
        <v>818.17200000000003</v>
      </c>
    </row>
    <row r="23" spans="1:41" x14ac:dyDescent="0.25">
      <c r="A23" s="209" t="s">
        <v>10</v>
      </c>
      <c r="B23" s="210" t="s">
        <v>41</v>
      </c>
      <c r="C23" s="211" t="s">
        <v>41</v>
      </c>
      <c r="D23" s="210">
        <v>25.55</v>
      </c>
      <c r="E23" s="211">
        <v>580</v>
      </c>
      <c r="F23" s="210" t="s">
        <v>41</v>
      </c>
      <c r="G23" s="211" t="s">
        <v>41</v>
      </c>
      <c r="H23" s="210">
        <v>3.7749999999999999</v>
      </c>
      <c r="I23" s="211">
        <v>180</v>
      </c>
      <c r="J23" s="210">
        <v>7.4749999999999996</v>
      </c>
      <c r="K23" s="211">
        <v>271.39999999999998</v>
      </c>
      <c r="L23" s="210">
        <v>20.774999999999999</v>
      </c>
      <c r="M23" s="211">
        <v>80.3</v>
      </c>
      <c r="N23" s="210">
        <v>0.5</v>
      </c>
      <c r="O23" s="211">
        <v>63.5</v>
      </c>
      <c r="P23" s="210">
        <v>1.08</v>
      </c>
      <c r="Q23" s="211">
        <v>117</v>
      </c>
      <c r="R23" s="210">
        <v>3.7330000000000001</v>
      </c>
      <c r="S23" s="211">
        <v>455</v>
      </c>
      <c r="T23" s="210">
        <v>52.158000000000001</v>
      </c>
      <c r="U23" s="211">
        <v>306.57299999999998</v>
      </c>
      <c r="V23" s="210">
        <v>10.85</v>
      </c>
      <c r="W23" s="211">
        <v>170</v>
      </c>
      <c r="X23" s="210">
        <v>40</v>
      </c>
      <c r="Y23" s="211">
        <v>300</v>
      </c>
      <c r="Z23" s="210">
        <v>119.483</v>
      </c>
      <c r="AA23" s="211">
        <v>488</v>
      </c>
      <c r="AB23" s="210">
        <v>522.6</v>
      </c>
      <c r="AC23" s="211">
        <v>1827.1</v>
      </c>
      <c r="AD23" s="210">
        <v>638.72800000000007</v>
      </c>
      <c r="AE23" s="211">
        <v>2582.6129999999998</v>
      </c>
      <c r="AF23" s="210">
        <v>461.71</v>
      </c>
      <c r="AG23" s="211">
        <v>1192.8209999999999</v>
      </c>
      <c r="AH23" s="210">
        <v>353.13499999999999</v>
      </c>
      <c r="AI23" s="211">
        <v>784.15200000000004</v>
      </c>
      <c r="AJ23" s="210">
        <v>977</v>
      </c>
      <c r="AK23" s="211">
        <v>1689.54</v>
      </c>
    </row>
    <row r="24" spans="1:41" x14ac:dyDescent="0.25">
      <c r="A24" s="214" t="s">
        <v>19</v>
      </c>
      <c r="B24" s="210" t="s">
        <v>41</v>
      </c>
      <c r="C24" s="211" t="s">
        <v>41</v>
      </c>
      <c r="D24" s="215">
        <v>3.8</v>
      </c>
      <c r="E24" s="216">
        <v>357.25</v>
      </c>
      <c r="F24" s="215">
        <v>80.012</v>
      </c>
      <c r="G24" s="216">
        <v>406</v>
      </c>
      <c r="H24" s="215">
        <v>87.412000000000006</v>
      </c>
      <c r="I24" s="216">
        <v>524</v>
      </c>
      <c r="J24" s="215">
        <v>1.5740000000000001</v>
      </c>
      <c r="K24" s="216">
        <v>141</v>
      </c>
      <c r="L24" s="215">
        <v>41.014000000000003</v>
      </c>
      <c r="M24" s="216">
        <v>528.91999999999996</v>
      </c>
      <c r="N24" s="215">
        <v>0.02</v>
      </c>
      <c r="O24" s="216">
        <v>10</v>
      </c>
      <c r="P24" s="215">
        <v>85.025000000000006</v>
      </c>
      <c r="Q24" s="216">
        <v>297</v>
      </c>
      <c r="R24" s="215">
        <v>0.13</v>
      </c>
      <c r="S24" s="216">
        <v>12</v>
      </c>
      <c r="T24" s="215">
        <v>78.497</v>
      </c>
      <c r="U24" s="216">
        <v>632.12700000000007</v>
      </c>
      <c r="V24" s="215">
        <v>279.05</v>
      </c>
      <c r="W24" s="216">
        <v>1310.5</v>
      </c>
      <c r="X24" s="215">
        <v>153.06</v>
      </c>
      <c r="Y24" s="216">
        <v>545</v>
      </c>
      <c r="Z24" s="215">
        <v>493.971</v>
      </c>
      <c r="AA24" s="216">
        <v>1817.42</v>
      </c>
      <c r="AB24" s="215">
        <v>733.76</v>
      </c>
      <c r="AC24" s="216">
        <v>2533.174</v>
      </c>
      <c r="AD24" s="215">
        <v>1280.0920000000001</v>
      </c>
      <c r="AE24" s="216">
        <v>4995.5309999999999</v>
      </c>
      <c r="AF24" s="215">
        <v>688.125</v>
      </c>
      <c r="AG24" s="216">
        <v>2019.7</v>
      </c>
      <c r="AH24" s="215">
        <v>246.93</v>
      </c>
      <c r="AI24" s="216">
        <v>1066.9000000000001</v>
      </c>
      <c r="AJ24" s="215">
        <v>572.95900000000006</v>
      </c>
      <c r="AK24" s="216">
        <v>3368.8780000000002</v>
      </c>
    </row>
    <row r="25" spans="1:41" s="225" customFormat="1" x14ac:dyDescent="0.25">
      <c r="A25" s="235" t="s">
        <v>65</v>
      </c>
      <c r="B25" s="236">
        <v>2164.076</v>
      </c>
      <c r="C25" s="237">
        <v>28665.112000000001</v>
      </c>
      <c r="D25" s="236">
        <v>1721.4779999999998</v>
      </c>
      <c r="E25" s="237">
        <v>37731.407999999996</v>
      </c>
      <c r="F25" s="236">
        <v>2449.8339999999998</v>
      </c>
      <c r="G25" s="237">
        <v>32772.599000000002</v>
      </c>
      <c r="H25" s="236">
        <f>SUM(H17:H24)</f>
        <v>2212.8180000000002</v>
      </c>
      <c r="I25" s="237">
        <f>SUM(I17:I24)</f>
        <v>24542.278000000002</v>
      </c>
      <c r="J25" s="236">
        <v>2772.9679999999998</v>
      </c>
      <c r="K25" s="237">
        <v>29310.21</v>
      </c>
      <c r="L25" s="236">
        <v>2015.683</v>
      </c>
      <c r="M25" s="237">
        <v>14427.375</v>
      </c>
      <c r="N25" s="236">
        <v>2363.268</v>
      </c>
      <c r="O25" s="237">
        <v>13103.669999999998</v>
      </c>
      <c r="P25" s="236">
        <v>2000.7639999999999</v>
      </c>
      <c r="Q25" s="237">
        <v>10950.47</v>
      </c>
      <c r="R25" s="236">
        <v>1926.4169999999999</v>
      </c>
      <c r="S25" s="237">
        <v>25364.914000000001</v>
      </c>
      <c r="T25" s="236">
        <v>2001.4179999999999</v>
      </c>
      <c r="U25" s="237">
        <v>18745.702000000001</v>
      </c>
      <c r="V25" s="236">
        <v>1728.35</v>
      </c>
      <c r="W25" s="237">
        <v>12855.583000000001</v>
      </c>
      <c r="X25" s="236">
        <v>2053.0129999999999</v>
      </c>
      <c r="Y25" s="237">
        <v>13819.025</v>
      </c>
      <c r="Z25" s="236">
        <v>3203.630000000001</v>
      </c>
      <c r="AA25" s="237">
        <v>18723.726999999999</v>
      </c>
      <c r="AB25" s="236">
        <v>3749.4809999999998</v>
      </c>
      <c r="AC25" s="237">
        <v>21691.336999999996</v>
      </c>
      <c r="AD25" s="236">
        <v>4903.5889999999999</v>
      </c>
      <c r="AE25" s="237">
        <v>23791.224000000002</v>
      </c>
      <c r="AF25" s="236">
        <v>3817.1860000000001</v>
      </c>
      <c r="AG25" s="237">
        <v>21143.701000000001</v>
      </c>
      <c r="AH25" s="236">
        <v>1834.626</v>
      </c>
      <c r="AI25" s="237">
        <v>9571.0300000000007</v>
      </c>
      <c r="AJ25" s="236">
        <v>2581.7049999999999</v>
      </c>
      <c r="AK25" s="237">
        <v>16107.081000000002</v>
      </c>
    </row>
    <row r="26" spans="1:41" x14ac:dyDescent="0.25">
      <c r="A26" s="200" t="s">
        <v>61</v>
      </c>
      <c r="B26" s="200"/>
      <c r="C26" s="200"/>
      <c r="D26" s="200"/>
      <c r="E26" s="200"/>
    </row>
    <row r="27" spans="1:41" x14ac:dyDescent="0.25">
      <c r="A27" s="200"/>
      <c r="B27" s="200"/>
      <c r="C27" s="200"/>
      <c r="D27" s="200"/>
      <c r="E27" s="200"/>
    </row>
    <row r="28" spans="1:41" x14ac:dyDescent="0.25">
      <c r="A28" s="217"/>
      <c r="B28" s="218"/>
      <c r="C28" s="218"/>
      <c r="D28" s="218"/>
      <c r="E28" s="218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</row>
    <row r="29" spans="1:41" x14ac:dyDescent="0.25">
      <c r="A29" s="217"/>
      <c r="B29" s="218"/>
      <c r="C29" s="218"/>
      <c r="D29" s="218"/>
      <c r="E29" s="218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19"/>
    </row>
    <row r="30" spans="1:41" s="225" customFormat="1" ht="15.75" x14ac:dyDescent="0.25">
      <c r="A30" s="227" t="s">
        <v>55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/>
      <c r="AK30" s="227"/>
      <c r="AL30" s="228"/>
      <c r="AM30" s="228"/>
      <c r="AN30" s="228"/>
      <c r="AO30" s="228"/>
    </row>
    <row r="31" spans="1:41" s="203" customFormat="1" x14ac:dyDescent="0.25">
      <c r="A31" s="203" t="s">
        <v>54</v>
      </c>
    </row>
    <row r="32" spans="1:41" ht="17.25" customHeight="1" x14ac:dyDescent="0.25">
      <c r="A32" s="217"/>
      <c r="B32" s="298">
        <v>2019</v>
      </c>
      <c r="C32" s="299"/>
      <c r="D32" s="298">
        <v>2018</v>
      </c>
      <c r="E32" s="299"/>
      <c r="F32" s="298">
        <v>2017</v>
      </c>
      <c r="G32" s="299"/>
      <c r="H32" s="298">
        <v>2016</v>
      </c>
      <c r="I32" s="299"/>
      <c r="J32" s="298">
        <v>2015</v>
      </c>
      <c r="K32" s="299"/>
      <c r="L32" s="298">
        <v>2014</v>
      </c>
      <c r="M32" s="299"/>
      <c r="N32" s="296">
        <v>2013</v>
      </c>
      <c r="O32" s="297"/>
      <c r="P32" s="300">
        <v>2012</v>
      </c>
      <c r="Q32" s="301"/>
      <c r="R32" s="296">
        <v>2011</v>
      </c>
      <c r="S32" s="297"/>
      <c r="T32" s="296">
        <v>2010</v>
      </c>
      <c r="U32" s="297"/>
      <c r="V32" s="296">
        <v>2009</v>
      </c>
      <c r="W32" s="297"/>
      <c r="X32" s="296">
        <v>2008</v>
      </c>
      <c r="Y32" s="297"/>
      <c r="Z32" s="296">
        <v>2007</v>
      </c>
      <c r="AA32" s="297"/>
      <c r="AB32" s="296">
        <v>2006</v>
      </c>
      <c r="AC32" s="297"/>
      <c r="AD32" s="296">
        <v>2005</v>
      </c>
      <c r="AE32" s="297"/>
      <c r="AF32" s="296">
        <v>2004</v>
      </c>
      <c r="AG32" s="297"/>
      <c r="AH32" s="296">
        <v>2003</v>
      </c>
      <c r="AI32" s="297"/>
      <c r="AJ32" s="296">
        <v>2002</v>
      </c>
      <c r="AK32" s="297"/>
    </row>
    <row r="33" spans="1:37" s="225" customFormat="1" x14ac:dyDescent="0.25">
      <c r="A33" s="238" t="s">
        <v>52</v>
      </c>
      <c r="B33" s="230" t="s">
        <v>44</v>
      </c>
      <c r="C33" s="231" t="s">
        <v>45</v>
      </c>
      <c r="D33" s="230" t="s">
        <v>44</v>
      </c>
      <c r="E33" s="231" t="s">
        <v>45</v>
      </c>
      <c r="F33" s="230" t="s">
        <v>44</v>
      </c>
      <c r="G33" s="231" t="s">
        <v>45</v>
      </c>
      <c r="H33" s="230" t="s">
        <v>44</v>
      </c>
      <c r="I33" s="231" t="s">
        <v>45</v>
      </c>
      <c r="J33" s="230" t="s">
        <v>44</v>
      </c>
      <c r="K33" s="231" t="s">
        <v>45</v>
      </c>
      <c r="L33" s="230" t="s">
        <v>44</v>
      </c>
      <c r="M33" s="231" t="s">
        <v>45</v>
      </c>
      <c r="N33" s="230" t="s">
        <v>44</v>
      </c>
      <c r="O33" s="231" t="s">
        <v>45</v>
      </c>
      <c r="P33" s="230" t="s">
        <v>44</v>
      </c>
      <c r="Q33" s="231" t="s">
        <v>45</v>
      </c>
      <c r="R33" s="230" t="s">
        <v>44</v>
      </c>
      <c r="S33" s="231" t="s">
        <v>45</v>
      </c>
      <c r="T33" s="230" t="s">
        <v>44</v>
      </c>
      <c r="U33" s="231" t="s">
        <v>45</v>
      </c>
      <c r="V33" s="230" t="s">
        <v>44</v>
      </c>
      <c r="W33" s="231" t="s">
        <v>45</v>
      </c>
      <c r="X33" s="230" t="s">
        <v>44</v>
      </c>
      <c r="Y33" s="231" t="s">
        <v>45</v>
      </c>
      <c r="Z33" s="230" t="s">
        <v>44</v>
      </c>
      <c r="AA33" s="231" t="s">
        <v>45</v>
      </c>
      <c r="AB33" s="230" t="s">
        <v>44</v>
      </c>
      <c r="AC33" s="231" t="s">
        <v>45</v>
      </c>
      <c r="AD33" s="230" t="s">
        <v>44</v>
      </c>
      <c r="AE33" s="231" t="s">
        <v>45</v>
      </c>
      <c r="AF33" s="230" t="s">
        <v>44</v>
      </c>
      <c r="AG33" s="231" t="s">
        <v>45</v>
      </c>
      <c r="AH33" s="230" t="s">
        <v>44</v>
      </c>
      <c r="AI33" s="231" t="s">
        <v>45</v>
      </c>
      <c r="AJ33" s="230" t="s">
        <v>44</v>
      </c>
      <c r="AK33" s="231" t="s">
        <v>45</v>
      </c>
    </row>
    <row r="34" spans="1:37" s="240" customFormat="1" ht="11.25" x14ac:dyDescent="0.2">
      <c r="A34" s="239" t="s">
        <v>53</v>
      </c>
      <c r="B34" s="233" t="s">
        <v>46</v>
      </c>
      <c r="C34" s="234" t="s">
        <v>47</v>
      </c>
      <c r="D34" s="233" t="s">
        <v>46</v>
      </c>
      <c r="E34" s="234" t="s">
        <v>47</v>
      </c>
      <c r="F34" s="233" t="s">
        <v>46</v>
      </c>
      <c r="G34" s="234" t="s">
        <v>47</v>
      </c>
      <c r="H34" s="233" t="s">
        <v>46</v>
      </c>
      <c r="I34" s="234" t="s">
        <v>47</v>
      </c>
      <c r="J34" s="233" t="s">
        <v>46</v>
      </c>
      <c r="K34" s="234" t="s">
        <v>47</v>
      </c>
      <c r="L34" s="233" t="s">
        <v>46</v>
      </c>
      <c r="M34" s="234" t="s">
        <v>47</v>
      </c>
      <c r="N34" s="233" t="s">
        <v>46</v>
      </c>
      <c r="O34" s="234" t="s">
        <v>47</v>
      </c>
      <c r="P34" s="233" t="s">
        <v>46</v>
      </c>
      <c r="Q34" s="234" t="s">
        <v>47</v>
      </c>
      <c r="R34" s="233" t="s">
        <v>46</v>
      </c>
      <c r="S34" s="234" t="s">
        <v>47</v>
      </c>
      <c r="T34" s="233" t="s">
        <v>46</v>
      </c>
      <c r="U34" s="234" t="s">
        <v>47</v>
      </c>
      <c r="V34" s="233" t="s">
        <v>46</v>
      </c>
      <c r="W34" s="234" t="s">
        <v>47</v>
      </c>
      <c r="X34" s="233" t="s">
        <v>46</v>
      </c>
      <c r="Y34" s="234" t="s">
        <v>47</v>
      </c>
      <c r="Z34" s="233" t="s">
        <v>46</v>
      </c>
      <c r="AA34" s="234" t="s">
        <v>47</v>
      </c>
      <c r="AB34" s="233" t="s">
        <v>46</v>
      </c>
      <c r="AC34" s="234" t="s">
        <v>47</v>
      </c>
      <c r="AD34" s="233" t="s">
        <v>46</v>
      </c>
      <c r="AE34" s="234" t="s">
        <v>47</v>
      </c>
      <c r="AF34" s="233" t="s">
        <v>46</v>
      </c>
      <c r="AG34" s="234" t="s">
        <v>47</v>
      </c>
      <c r="AH34" s="233" t="s">
        <v>46</v>
      </c>
      <c r="AI34" s="234" t="s">
        <v>47</v>
      </c>
      <c r="AJ34" s="233" t="s">
        <v>46</v>
      </c>
      <c r="AK34" s="234" t="s">
        <v>47</v>
      </c>
    </row>
    <row r="35" spans="1:37" x14ac:dyDescent="0.25">
      <c r="A35" s="220" t="s">
        <v>62</v>
      </c>
      <c r="B35" s="207">
        <v>2134.2449999999999</v>
      </c>
      <c r="C35" s="208">
        <v>24522.848999999998</v>
      </c>
      <c r="D35" s="207">
        <v>1648.569</v>
      </c>
      <c r="E35" s="208">
        <v>28521.688999999998</v>
      </c>
      <c r="F35" s="207">
        <v>2382.8679999999999</v>
      </c>
      <c r="G35" s="208">
        <v>26112.29</v>
      </c>
      <c r="H35" s="207">
        <v>2176.3890000000001</v>
      </c>
      <c r="I35" s="208">
        <v>18913.775000000001</v>
      </c>
      <c r="J35" s="207">
        <v>2731.0250000000001</v>
      </c>
      <c r="K35" s="208">
        <v>25110.21</v>
      </c>
      <c r="L35" s="207">
        <v>1983.2750000000001</v>
      </c>
      <c r="M35" s="208">
        <v>10343.879000000001</v>
      </c>
      <c r="N35" s="207">
        <v>2328.442</v>
      </c>
      <c r="O35" s="208">
        <v>10343.184999999999</v>
      </c>
      <c r="P35" s="207">
        <v>1966.876</v>
      </c>
      <c r="Q35" s="208">
        <v>7727.8879999999999</v>
      </c>
      <c r="R35" s="221">
        <v>1742.4559999999999</v>
      </c>
      <c r="S35" s="208">
        <v>7972.4210000000003</v>
      </c>
      <c r="T35" s="221">
        <v>1929.9490000000003</v>
      </c>
      <c r="U35" s="208">
        <v>8238.2210000000014</v>
      </c>
      <c r="V35" s="221">
        <v>1649.1039999999998</v>
      </c>
      <c r="W35" s="208">
        <v>7468.9220000000005</v>
      </c>
      <c r="X35" s="221">
        <v>2035.037</v>
      </c>
      <c r="Y35" s="208">
        <v>9905.1649999999991</v>
      </c>
      <c r="Z35" s="221">
        <v>3164.6460000000002</v>
      </c>
      <c r="AA35" s="208">
        <v>12632.517</v>
      </c>
      <c r="AB35" s="221">
        <v>3714.181</v>
      </c>
      <c r="AC35" s="208">
        <v>15292.301999999998</v>
      </c>
      <c r="AD35" s="221">
        <v>4885.1139999999996</v>
      </c>
      <c r="AE35" s="208">
        <v>20479.419000000002</v>
      </c>
      <c r="AF35" s="221">
        <v>3746.8500000000004</v>
      </c>
      <c r="AG35" s="208">
        <v>16144.701000000001</v>
      </c>
      <c r="AH35" s="221">
        <v>1829.3940000000002</v>
      </c>
      <c r="AI35" s="208">
        <v>9188.9709999999995</v>
      </c>
      <c r="AJ35" s="221">
        <v>2557.1149999999998</v>
      </c>
      <c r="AK35" s="208">
        <v>15096.004000000001</v>
      </c>
    </row>
    <row r="36" spans="1:37" x14ac:dyDescent="0.25">
      <c r="A36" s="222" t="s">
        <v>63</v>
      </c>
      <c r="B36" s="210">
        <v>12.1</v>
      </c>
      <c r="C36" s="211">
        <v>363</v>
      </c>
      <c r="D36" s="210">
        <v>28</v>
      </c>
      <c r="E36" s="211">
        <v>1850</v>
      </c>
      <c r="F36" s="210">
        <v>28.504999999999999</v>
      </c>
      <c r="G36" s="211">
        <v>1629.239</v>
      </c>
      <c r="H36" s="210">
        <v>11.505000000000001</v>
      </c>
      <c r="I36" s="211">
        <v>550.12</v>
      </c>
      <c r="J36" s="210">
        <v>20.61</v>
      </c>
      <c r="K36" s="211">
        <v>500.80599999999998</v>
      </c>
      <c r="L36" s="210">
        <v>12.922000000000001</v>
      </c>
      <c r="M36" s="211">
        <v>300.11700000000002</v>
      </c>
      <c r="N36" s="210">
        <v>23.004999999999999</v>
      </c>
      <c r="O36" s="211">
        <v>540.12400000000002</v>
      </c>
      <c r="P36" s="210">
        <v>21.018999999999998</v>
      </c>
      <c r="Q36" s="211">
        <v>518.89800000000002</v>
      </c>
      <c r="R36" s="210">
        <v>12.734999999999999</v>
      </c>
      <c r="S36" s="211">
        <v>632.01300000000003</v>
      </c>
      <c r="T36" s="210">
        <v>10.31</v>
      </c>
      <c r="U36" s="211">
        <v>362.92099999999999</v>
      </c>
      <c r="V36" s="210">
        <v>7.7059999999999995</v>
      </c>
      <c r="W36" s="211">
        <v>324.16000000000003</v>
      </c>
      <c r="X36" s="210">
        <v>3.7</v>
      </c>
      <c r="Y36" s="211">
        <v>180</v>
      </c>
      <c r="Z36" s="210">
        <v>5.5</v>
      </c>
      <c r="AA36" s="211">
        <v>165</v>
      </c>
      <c r="AB36" s="210">
        <v>3.6</v>
      </c>
      <c r="AC36" s="211">
        <v>76</v>
      </c>
      <c r="AD36" s="210">
        <v>3.14</v>
      </c>
      <c r="AE36" s="211">
        <v>150.48500000000001</v>
      </c>
      <c r="AF36" s="210">
        <v>45.5</v>
      </c>
      <c r="AG36" s="211">
        <v>2160</v>
      </c>
      <c r="AH36" s="210">
        <v>1.175</v>
      </c>
      <c r="AI36" s="211">
        <v>26</v>
      </c>
      <c r="AJ36" s="210">
        <v>5</v>
      </c>
      <c r="AK36" s="211">
        <v>133</v>
      </c>
    </row>
    <row r="37" spans="1:37" x14ac:dyDescent="0.25">
      <c r="A37" s="222" t="s">
        <v>2</v>
      </c>
      <c r="B37" s="210">
        <v>9.8260000000000005</v>
      </c>
      <c r="C37" s="211">
        <v>932.81799999999998</v>
      </c>
      <c r="D37" s="210">
        <v>18.143000000000001</v>
      </c>
      <c r="E37" s="211">
        <v>3038.3330000000001</v>
      </c>
      <c r="F37" s="210">
        <v>17.36</v>
      </c>
      <c r="G37" s="211">
        <v>1216.925</v>
      </c>
      <c r="H37" s="210">
        <v>11.404999999999999</v>
      </c>
      <c r="I37" s="211">
        <v>698.20899999999995</v>
      </c>
      <c r="J37" s="210">
        <v>9.9109999999999996</v>
      </c>
      <c r="K37" s="211">
        <v>575.53300000000002</v>
      </c>
      <c r="L37" s="210">
        <v>4.3029999999999999</v>
      </c>
      <c r="M37" s="211">
        <v>395.15899999999999</v>
      </c>
      <c r="N37" s="210">
        <v>5.0350000000000001</v>
      </c>
      <c r="O37" s="211">
        <v>481.31799999999998</v>
      </c>
      <c r="P37" s="210">
        <v>2.0470000000000002</v>
      </c>
      <c r="Q37" s="211">
        <v>179.411</v>
      </c>
      <c r="R37" s="210">
        <v>1.788</v>
      </c>
      <c r="S37" s="211">
        <v>231.66900000000001</v>
      </c>
      <c r="T37" s="210">
        <v>2.1479999999999997</v>
      </c>
      <c r="U37" s="211">
        <v>298.39400000000001</v>
      </c>
      <c r="V37" s="210">
        <v>3.7530000000000001</v>
      </c>
      <c r="W37" s="211">
        <v>532.55399999999997</v>
      </c>
      <c r="X37" s="210">
        <v>3.2720000000000002</v>
      </c>
      <c r="Y37" s="211">
        <v>467.13200000000001</v>
      </c>
      <c r="Z37" s="210">
        <v>3.766</v>
      </c>
      <c r="AA37" s="211">
        <v>453.88900000000001</v>
      </c>
      <c r="AB37" s="210">
        <v>1.3759999999999999</v>
      </c>
      <c r="AC37" s="211">
        <v>294.072</v>
      </c>
      <c r="AD37" s="210">
        <v>1.7869999999999999</v>
      </c>
      <c r="AE37" s="211">
        <v>189.60300000000001</v>
      </c>
      <c r="AF37" s="210">
        <v>3.3490000000000002</v>
      </c>
      <c r="AG37" s="211">
        <v>180</v>
      </c>
      <c r="AH37" s="210">
        <v>1.5669999999999999</v>
      </c>
      <c r="AI37" s="211">
        <v>139.059</v>
      </c>
      <c r="AJ37" s="210">
        <v>1.6600000000000001</v>
      </c>
      <c r="AK37" s="211">
        <v>128.48099999999999</v>
      </c>
    </row>
    <row r="38" spans="1:37" ht="15" x14ac:dyDescent="0.25">
      <c r="A38" s="223" t="s">
        <v>64</v>
      </c>
      <c r="B38" s="215">
        <v>7.9050000000000002</v>
      </c>
      <c r="C38" s="216">
        <v>2846.4450000000002</v>
      </c>
      <c r="D38" s="215">
        <v>26.765999999999998</v>
      </c>
      <c r="E38" s="216">
        <v>4321.3860000000004</v>
      </c>
      <c r="F38" s="215">
        <v>21.100999999999999</v>
      </c>
      <c r="G38" s="216">
        <v>3814.145</v>
      </c>
      <c r="H38" s="215">
        <v>13.519</v>
      </c>
      <c r="I38" s="216">
        <v>4380.174</v>
      </c>
      <c r="J38" s="215">
        <v>11.422000000000001</v>
      </c>
      <c r="K38" s="216">
        <v>3123.6610000000001</v>
      </c>
      <c r="L38" s="215">
        <v>15.183</v>
      </c>
      <c r="M38" s="216">
        <v>3388.22</v>
      </c>
      <c r="N38" s="215">
        <v>6.7859999999999996</v>
      </c>
      <c r="O38" s="216">
        <v>1739.0429999999999</v>
      </c>
      <c r="P38" s="215">
        <v>10.821999999999999</v>
      </c>
      <c r="Q38" s="216">
        <v>2524.2730000000001</v>
      </c>
      <c r="R38" s="215">
        <v>169.43799999999999</v>
      </c>
      <c r="S38" s="216">
        <v>16528.811000000002</v>
      </c>
      <c r="T38" s="215">
        <v>59.010999999999996</v>
      </c>
      <c r="U38" s="216">
        <v>9846.1660000000011</v>
      </c>
      <c r="V38" s="215">
        <v>67.786999999999992</v>
      </c>
      <c r="W38" s="216">
        <v>4529.9470000000001</v>
      </c>
      <c r="X38" s="215">
        <v>11.004</v>
      </c>
      <c r="Y38" s="216">
        <v>3266.7280000000001</v>
      </c>
      <c r="Z38" s="215">
        <v>29.718</v>
      </c>
      <c r="AA38" s="216">
        <v>5472.3209999999999</v>
      </c>
      <c r="AB38" s="215">
        <v>30.324000000000002</v>
      </c>
      <c r="AC38" s="216">
        <v>6028.9629999999997</v>
      </c>
      <c r="AD38" s="215">
        <v>13.587999999999999</v>
      </c>
      <c r="AE38" s="216">
        <v>2971.7170000000001</v>
      </c>
      <c r="AF38" s="215">
        <v>21.486999999999998</v>
      </c>
      <c r="AG38" s="216">
        <v>2659</v>
      </c>
      <c r="AH38" s="215">
        <v>2.4899999999999998</v>
      </c>
      <c r="AI38" s="216">
        <v>217</v>
      </c>
      <c r="AJ38" s="215">
        <v>17.93</v>
      </c>
      <c r="AK38" s="216">
        <v>749.596</v>
      </c>
    </row>
    <row r="39" spans="1:37" s="225" customFormat="1" x14ac:dyDescent="0.25">
      <c r="A39" s="235" t="s">
        <v>66</v>
      </c>
      <c r="B39" s="236">
        <f>SUM(B35:B38)</f>
        <v>2164.076</v>
      </c>
      <c r="C39" s="237">
        <f t="shared" ref="C39" si="0">SUM(C35:C38)</f>
        <v>28665.111999999997</v>
      </c>
      <c r="D39" s="236">
        <f>SUM(D35:D38)</f>
        <v>1721.4780000000001</v>
      </c>
      <c r="E39" s="237">
        <f t="shared" ref="E39:I39" si="1">SUM(E35:E38)</f>
        <v>37731.407999999996</v>
      </c>
      <c r="F39" s="236">
        <f>SUM(F35:F38)</f>
        <v>2449.8340000000003</v>
      </c>
      <c r="G39" s="237">
        <f t="shared" si="1"/>
        <v>32772.599000000002</v>
      </c>
      <c r="H39" s="236">
        <f>SUM(H35:H38)</f>
        <v>2212.8180000000002</v>
      </c>
      <c r="I39" s="237">
        <f t="shared" si="1"/>
        <v>24542.277999999998</v>
      </c>
      <c r="J39" s="236">
        <f>SUM(J35:J38)</f>
        <v>2772.9680000000003</v>
      </c>
      <c r="K39" s="237">
        <f t="shared" ref="K39:M39" si="2">SUM(K35:K38)</f>
        <v>29310.21</v>
      </c>
      <c r="L39" s="236">
        <f>SUM(L35:L38)</f>
        <v>2015.6830000000002</v>
      </c>
      <c r="M39" s="237">
        <f t="shared" si="2"/>
        <v>14427.375</v>
      </c>
      <c r="N39" s="236">
        <f>SUM(N35:N38)</f>
        <v>2363.268</v>
      </c>
      <c r="O39" s="237">
        <f t="shared" ref="O39" si="3">SUM(O35:O38)</f>
        <v>13103.669999999998</v>
      </c>
      <c r="P39" s="236">
        <f>SUM(P35:P38)</f>
        <v>2000.7639999999999</v>
      </c>
      <c r="Q39" s="237">
        <f t="shared" ref="Q39" si="4">SUM(Q35:Q38)</f>
        <v>10950.470000000001</v>
      </c>
      <c r="R39" s="236">
        <f>SUM(R35:R38)</f>
        <v>1926.4169999999999</v>
      </c>
      <c r="S39" s="237">
        <f t="shared" ref="S39" si="5">SUM(S35:S38)</f>
        <v>25364.914000000004</v>
      </c>
      <c r="T39" s="236">
        <f>SUM(T35:T38)</f>
        <v>2001.4180000000001</v>
      </c>
      <c r="U39" s="237">
        <f t="shared" ref="U39" si="6">SUM(U35:U38)</f>
        <v>18745.702000000005</v>
      </c>
      <c r="V39" s="236">
        <f>SUM(V35:V38)</f>
        <v>1728.3499999999997</v>
      </c>
      <c r="W39" s="237">
        <f t="shared" ref="W39" si="7">SUM(W35:W38)</f>
        <v>12855.583000000001</v>
      </c>
      <c r="X39" s="236">
        <f>SUM(X35:X38)</f>
        <v>2053.0129999999999</v>
      </c>
      <c r="Y39" s="237">
        <f t="shared" ref="Y39" si="8">SUM(Y35:Y38)</f>
        <v>13819.024999999998</v>
      </c>
      <c r="Z39" s="236">
        <f>SUM(Z35:Z38)</f>
        <v>3203.63</v>
      </c>
      <c r="AA39" s="237">
        <f t="shared" ref="AA39" si="9">SUM(AA35:AA38)</f>
        <v>18723.726999999999</v>
      </c>
      <c r="AB39" s="236">
        <f>SUM(AB35:AB38)</f>
        <v>3749.4810000000002</v>
      </c>
      <c r="AC39" s="237">
        <f t="shared" ref="AC39" si="10">SUM(AC35:AC38)</f>
        <v>21691.337</v>
      </c>
      <c r="AD39" s="236">
        <f>SUM(AD35:AD38)</f>
        <v>4903.6289999999999</v>
      </c>
      <c r="AE39" s="237">
        <f t="shared" ref="AE39" si="11">SUM(AE35:AE38)</f>
        <v>23791.224000000002</v>
      </c>
      <c r="AF39" s="236">
        <f>SUM(AF35:AF38)</f>
        <v>3817.1860000000006</v>
      </c>
      <c r="AG39" s="237">
        <f t="shared" ref="AG39" si="12">SUM(AG35:AG38)</f>
        <v>21143.701000000001</v>
      </c>
      <c r="AH39" s="236">
        <f>SUM(AH35:AH38)</f>
        <v>1834.6260000000002</v>
      </c>
      <c r="AI39" s="237">
        <f t="shared" ref="AI39" si="13">SUM(AI35:AI38)</f>
        <v>9571.0299999999988</v>
      </c>
      <c r="AJ39" s="236">
        <f>SUM(AJ35:AJ38)</f>
        <v>2581.7049999999995</v>
      </c>
      <c r="AK39" s="237">
        <f t="shared" ref="AK39" si="14">SUM(AK35:AK38)</f>
        <v>16107.081</v>
      </c>
    </row>
    <row r="40" spans="1:37" x14ac:dyDescent="0.25">
      <c r="A40" s="200" t="s">
        <v>61</v>
      </c>
      <c r="B40" s="200"/>
      <c r="C40" s="200"/>
      <c r="D40" s="200"/>
      <c r="E40" s="200"/>
    </row>
    <row r="41" spans="1:37" x14ac:dyDescent="0.25">
      <c r="A41" s="200"/>
      <c r="B41" s="200"/>
      <c r="C41" s="200"/>
      <c r="D41" s="200"/>
      <c r="E41" s="200"/>
    </row>
  </sheetData>
  <mergeCells count="36">
    <mergeCell ref="B14:C14"/>
    <mergeCell ref="B32:C32"/>
    <mergeCell ref="Z14:AA14"/>
    <mergeCell ref="AB14:AC14"/>
    <mergeCell ref="F14:G14"/>
    <mergeCell ref="H14:I14"/>
    <mergeCell ref="J14:K14"/>
    <mergeCell ref="L14:M14"/>
    <mergeCell ref="N14:O14"/>
    <mergeCell ref="P14:Q14"/>
    <mergeCell ref="P32:Q32"/>
    <mergeCell ref="R14:S14"/>
    <mergeCell ref="V14:W14"/>
    <mergeCell ref="X14:Y14"/>
    <mergeCell ref="F32:G32"/>
    <mergeCell ref="AF32:AG32"/>
    <mergeCell ref="J32:K32"/>
    <mergeCell ref="L32:M32"/>
    <mergeCell ref="N32:O32"/>
    <mergeCell ref="AD32:AE32"/>
    <mergeCell ref="AH32:AI32"/>
    <mergeCell ref="AJ32:AK32"/>
    <mergeCell ref="D14:E14"/>
    <mergeCell ref="D32:E32"/>
    <mergeCell ref="R32:S32"/>
    <mergeCell ref="T32:U32"/>
    <mergeCell ref="V32:W32"/>
    <mergeCell ref="X32:Y32"/>
    <mergeCell ref="Z32:AA32"/>
    <mergeCell ref="AB32:AC32"/>
    <mergeCell ref="AD14:AE14"/>
    <mergeCell ref="AF14:AG14"/>
    <mergeCell ref="AH14:AI14"/>
    <mergeCell ref="AJ14:AK14"/>
    <mergeCell ref="H32:I32"/>
    <mergeCell ref="T14:U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42"/>
  <sheetViews>
    <sheetView workbookViewId="0">
      <selection activeCell="A4" sqref="A4"/>
    </sheetView>
  </sheetViews>
  <sheetFormatPr baseColWidth="10" defaultRowHeight="12.75" x14ac:dyDescent="0.2"/>
  <cols>
    <col min="1" max="1" width="29.5703125" style="3" customWidth="1"/>
    <col min="2" max="16384" width="11.42578125" style="3"/>
  </cols>
  <sheetData>
    <row r="1" spans="1:37" ht="27" x14ac:dyDescent="0.35">
      <c r="A1" s="121" t="s">
        <v>37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</row>
    <row r="2" spans="1:37" s="7" customFormat="1" ht="18" x14ac:dyDescent="0.25">
      <c r="A2" s="122" t="s">
        <v>39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</row>
    <row r="3" spans="1:37" s="242" customFormat="1" ht="15" x14ac:dyDescent="0.25">
      <c r="A3" s="288" t="s">
        <v>77</v>
      </c>
    </row>
    <row r="4" spans="1:37" s="242" customFormat="1" x14ac:dyDescent="0.2"/>
    <row r="5" spans="1:37" s="9" customFormat="1" ht="14.25" x14ac:dyDescent="0.2">
      <c r="A5" s="3" t="s">
        <v>58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7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7" s="12" customFormat="1" x14ac:dyDescent="0.2">
      <c r="A7" s="3" t="s">
        <v>15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7" s="12" customFormat="1" ht="10.5" x14ac:dyDescent="0.15">
      <c r="A8" s="13" t="s">
        <v>16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10" spans="1:37" ht="15" x14ac:dyDescent="0.25">
      <c r="A10" s="241" t="s">
        <v>69</v>
      </c>
    </row>
    <row r="12" spans="1:37" ht="15" x14ac:dyDescent="0.2">
      <c r="A12" s="123" t="s">
        <v>56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4"/>
      <c r="AI12" s="14"/>
      <c r="AJ12" s="14"/>
      <c r="AK12" s="14"/>
    </row>
    <row r="13" spans="1:37" s="16" customFormat="1" x14ac:dyDescent="0.2">
      <c r="A13" s="124" t="s">
        <v>57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5"/>
      <c r="AI13" s="15"/>
      <c r="AJ13" s="15"/>
      <c r="AK13" s="15"/>
    </row>
    <row r="14" spans="1:37" s="173" customFormat="1" ht="17.25" customHeight="1" x14ac:dyDescent="0.2">
      <c r="A14" s="172"/>
      <c r="B14" s="304">
        <v>2017</v>
      </c>
      <c r="C14" s="305"/>
      <c r="D14" s="304">
        <v>2016</v>
      </c>
      <c r="E14" s="305"/>
      <c r="F14" s="304">
        <v>2015</v>
      </c>
      <c r="G14" s="305"/>
      <c r="H14" s="304">
        <v>2014</v>
      </c>
      <c r="I14" s="305"/>
      <c r="J14" s="302">
        <v>2013</v>
      </c>
      <c r="K14" s="303"/>
      <c r="L14" s="306">
        <v>2012</v>
      </c>
      <c r="M14" s="307"/>
      <c r="N14" s="302">
        <v>2011</v>
      </c>
      <c r="O14" s="303"/>
      <c r="P14" s="302">
        <v>2010</v>
      </c>
      <c r="Q14" s="303"/>
      <c r="R14" s="302">
        <v>2009</v>
      </c>
      <c r="S14" s="303"/>
      <c r="T14" s="302">
        <v>2008</v>
      </c>
      <c r="U14" s="303"/>
      <c r="V14" s="302">
        <v>2007</v>
      </c>
      <c r="W14" s="303"/>
      <c r="X14" s="302">
        <v>2006</v>
      </c>
      <c r="Y14" s="303"/>
      <c r="Z14" s="302">
        <v>2005</v>
      </c>
      <c r="AA14" s="303"/>
      <c r="AB14" s="302">
        <v>2004</v>
      </c>
      <c r="AC14" s="303"/>
      <c r="AD14" s="302">
        <v>2003</v>
      </c>
      <c r="AE14" s="303"/>
      <c r="AF14" s="302">
        <v>2002</v>
      </c>
      <c r="AG14" s="303"/>
    </row>
    <row r="15" spans="1:37" x14ac:dyDescent="0.2">
      <c r="A15" s="176" t="s">
        <v>12</v>
      </c>
      <c r="B15" s="177" t="s">
        <v>44</v>
      </c>
      <c r="C15" s="178" t="s">
        <v>45</v>
      </c>
      <c r="D15" s="177" t="s">
        <v>44</v>
      </c>
      <c r="E15" s="178" t="s">
        <v>45</v>
      </c>
      <c r="F15" s="177" t="s">
        <v>44</v>
      </c>
      <c r="G15" s="178" t="s">
        <v>45</v>
      </c>
      <c r="H15" s="177" t="s">
        <v>44</v>
      </c>
      <c r="I15" s="178" t="s">
        <v>45</v>
      </c>
      <c r="J15" s="177" t="s">
        <v>44</v>
      </c>
      <c r="K15" s="178" t="s">
        <v>45</v>
      </c>
      <c r="L15" s="177" t="s">
        <v>44</v>
      </c>
      <c r="M15" s="178" t="s">
        <v>45</v>
      </c>
      <c r="N15" s="177" t="s">
        <v>44</v>
      </c>
      <c r="O15" s="178" t="s">
        <v>45</v>
      </c>
      <c r="P15" s="177" t="s">
        <v>44</v>
      </c>
      <c r="Q15" s="178" t="s">
        <v>45</v>
      </c>
      <c r="R15" s="177" t="s">
        <v>44</v>
      </c>
      <c r="S15" s="178" t="s">
        <v>45</v>
      </c>
      <c r="T15" s="177" t="s">
        <v>44</v>
      </c>
      <c r="U15" s="178" t="s">
        <v>45</v>
      </c>
      <c r="V15" s="177" t="s">
        <v>44</v>
      </c>
      <c r="W15" s="178" t="s">
        <v>45</v>
      </c>
      <c r="X15" s="177" t="s">
        <v>44</v>
      </c>
      <c r="Y15" s="178" t="s">
        <v>45</v>
      </c>
      <c r="Z15" s="177" t="s">
        <v>44</v>
      </c>
      <c r="AA15" s="178" t="s">
        <v>45</v>
      </c>
      <c r="AB15" s="177" t="s">
        <v>44</v>
      </c>
      <c r="AC15" s="178" t="s">
        <v>45</v>
      </c>
      <c r="AD15" s="177" t="s">
        <v>44</v>
      </c>
      <c r="AE15" s="178" t="s">
        <v>45</v>
      </c>
      <c r="AF15" s="177" t="s">
        <v>44</v>
      </c>
      <c r="AG15" s="178" t="s">
        <v>45</v>
      </c>
    </row>
    <row r="16" spans="1:37" x14ac:dyDescent="0.2">
      <c r="A16" s="175" t="s">
        <v>13</v>
      </c>
      <c r="B16" s="179" t="s">
        <v>46</v>
      </c>
      <c r="C16" s="180" t="s">
        <v>47</v>
      </c>
      <c r="D16" s="179" t="s">
        <v>46</v>
      </c>
      <c r="E16" s="180" t="s">
        <v>47</v>
      </c>
      <c r="F16" s="179" t="s">
        <v>46</v>
      </c>
      <c r="G16" s="180" t="s">
        <v>47</v>
      </c>
      <c r="H16" s="179" t="s">
        <v>46</v>
      </c>
      <c r="I16" s="180" t="s">
        <v>47</v>
      </c>
      <c r="J16" s="179" t="s">
        <v>46</v>
      </c>
      <c r="K16" s="180" t="s">
        <v>47</v>
      </c>
      <c r="L16" s="179" t="s">
        <v>46</v>
      </c>
      <c r="M16" s="180" t="s">
        <v>47</v>
      </c>
      <c r="N16" s="179" t="s">
        <v>46</v>
      </c>
      <c r="O16" s="180" t="s">
        <v>47</v>
      </c>
      <c r="P16" s="179" t="s">
        <v>46</v>
      </c>
      <c r="Q16" s="180" t="s">
        <v>47</v>
      </c>
      <c r="R16" s="179" t="s">
        <v>46</v>
      </c>
      <c r="S16" s="180" t="s">
        <v>47</v>
      </c>
      <c r="T16" s="179" t="s">
        <v>46</v>
      </c>
      <c r="U16" s="180" t="s">
        <v>47</v>
      </c>
      <c r="V16" s="179" t="s">
        <v>46</v>
      </c>
      <c r="W16" s="180" t="s">
        <v>47</v>
      </c>
      <c r="X16" s="179" t="s">
        <v>46</v>
      </c>
      <c r="Y16" s="180" t="s">
        <v>47</v>
      </c>
      <c r="Z16" s="179" t="s">
        <v>46</v>
      </c>
      <c r="AA16" s="180" t="s">
        <v>47</v>
      </c>
      <c r="AB16" s="179" t="s">
        <v>46</v>
      </c>
      <c r="AC16" s="180" t="s">
        <v>47</v>
      </c>
      <c r="AD16" s="179" t="s">
        <v>46</v>
      </c>
      <c r="AE16" s="180" t="s">
        <v>47</v>
      </c>
      <c r="AF16" s="179" t="s">
        <v>46</v>
      </c>
      <c r="AG16" s="180" t="s">
        <v>47</v>
      </c>
    </row>
    <row r="17" spans="1:37" x14ac:dyDescent="0.2">
      <c r="A17" s="189" t="s">
        <v>22</v>
      </c>
      <c r="B17" s="47" t="s">
        <v>41</v>
      </c>
      <c r="C17" s="183" t="s">
        <v>41</v>
      </c>
      <c r="D17" s="47">
        <v>2.13</v>
      </c>
      <c r="E17" s="183">
        <v>41</v>
      </c>
      <c r="F17" s="47" t="s">
        <v>41</v>
      </c>
      <c r="G17" s="183" t="s">
        <v>41</v>
      </c>
      <c r="H17" s="47" t="s">
        <v>41</v>
      </c>
      <c r="I17" s="183" t="s">
        <v>41</v>
      </c>
      <c r="J17" s="47">
        <v>5</v>
      </c>
      <c r="K17" s="183">
        <v>60</v>
      </c>
      <c r="L17" s="47">
        <v>1.2</v>
      </c>
      <c r="M17" s="183">
        <v>18</v>
      </c>
      <c r="N17" s="47">
        <v>161.59100000000001</v>
      </c>
      <c r="O17" s="183">
        <v>13750.242</v>
      </c>
      <c r="P17" s="47">
        <v>47.631</v>
      </c>
      <c r="Q17" s="183">
        <v>6946.4500000000007</v>
      </c>
      <c r="R17" s="47">
        <v>64.301000000000002</v>
      </c>
      <c r="S17" s="183">
        <v>2711.1640000000002</v>
      </c>
      <c r="T17" s="47">
        <v>5.351</v>
      </c>
      <c r="U17" s="183">
        <v>310</v>
      </c>
      <c r="V17" s="47">
        <v>56.83</v>
      </c>
      <c r="W17" s="183">
        <v>3467.2</v>
      </c>
      <c r="X17" s="47">
        <v>13.540000000000001</v>
      </c>
      <c r="Y17" s="183">
        <v>2089.6660000000002</v>
      </c>
      <c r="Z17" s="47">
        <v>63.2</v>
      </c>
      <c r="AA17" s="183">
        <v>320.52499999999998</v>
      </c>
      <c r="AB17" s="47">
        <v>0.34</v>
      </c>
      <c r="AC17" s="183">
        <v>10.678000000000001</v>
      </c>
      <c r="AD17" s="47">
        <v>0.5</v>
      </c>
      <c r="AE17" s="183">
        <v>9</v>
      </c>
      <c r="AF17" s="47">
        <v>6</v>
      </c>
      <c r="AG17" s="183">
        <v>500</v>
      </c>
    </row>
    <row r="18" spans="1:37" x14ac:dyDescent="0.2">
      <c r="A18" s="190" t="s">
        <v>4</v>
      </c>
      <c r="B18" s="66">
        <v>791.20299999999997</v>
      </c>
      <c r="C18" s="184">
        <v>6152.4380000000001</v>
      </c>
      <c r="D18" s="66">
        <v>911.60500000000002</v>
      </c>
      <c r="E18" s="184">
        <v>8801.384</v>
      </c>
      <c r="F18" s="66">
        <v>180.35</v>
      </c>
      <c r="G18" s="184">
        <v>841.64099999999996</v>
      </c>
      <c r="H18" s="66">
        <v>384.11</v>
      </c>
      <c r="I18" s="184">
        <v>1783.19</v>
      </c>
      <c r="J18" s="66">
        <v>619.6</v>
      </c>
      <c r="K18" s="184">
        <v>2581.7629999999999</v>
      </c>
      <c r="L18" s="66">
        <v>600.75</v>
      </c>
      <c r="M18" s="184">
        <v>2001.9580000000001</v>
      </c>
      <c r="N18" s="66">
        <v>657.55899999999997</v>
      </c>
      <c r="O18" s="184">
        <v>2679.6750000000002</v>
      </c>
      <c r="P18" s="66">
        <v>587.20000000000005</v>
      </c>
      <c r="Q18" s="184">
        <v>2291.067</v>
      </c>
      <c r="R18" s="66">
        <v>437.9</v>
      </c>
      <c r="S18" s="184">
        <v>1442.81</v>
      </c>
      <c r="T18" s="66">
        <v>259.37599999999998</v>
      </c>
      <c r="U18" s="184">
        <v>955</v>
      </c>
      <c r="V18" s="66">
        <v>779.56</v>
      </c>
      <c r="W18" s="184">
        <v>2298.1</v>
      </c>
      <c r="X18" s="66">
        <v>654.04600000000005</v>
      </c>
      <c r="Y18" s="184">
        <v>1613.5609999999999</v>
      </c>
      <c r="Z18" s="66">
        <v>479.358</v>
      </c>
      <c r="AA18" s="184">
        <v>1073.0840000000001</v>
      </c>
      <c r="AB18" s="66">
        <v>405.19900000000001</v>
      </c>
      <c r="AC18" s="184">
        <v>1585.587</v>
      </c>
      <c r="AD18" s="66">
        <v>99.93</v>
      </c>
      <c r="AE18" s="184">
        <v>487.3</v>
      </c>
      <c r="AF18" s="66">
        <v>54</v>
      </c>
      <c r="AG18" s="184">
        <v>396.596</v>
      </c>
    </row>
    <row r="19" spans="1:37" x14ac:dyDescent="0.2">
      <c r="A19" s="190" t="s">
        <v>5</v>
      </c>
      <c r="B19" s="66">
        <v>610.88300000000004</v>
      </c>
      <c r="C19" s="184">
        <v>7398.0069999999996</v>
      </c>
      <c r="D19" s="66">
        <v>487.15600000000001</v>
      </c>
      <c r="E19" s="184">
        <v>3056.95</v>
      </c>
      <c r="F19" s="66">
        <v>1285.7929999999999</v>
      </c>
      <c r="G19" s="184">
        <v>11289.353999999999</v>
      </c>
      <c r="H19" s="66">
        <v>517.45100000000002</v>
      </c>
      <c r="I19" s="184">
        <v>2905.7469999999998</v>
      </c>
      <c r="J19" s="66">
        <v>496.08800000000002</v>
      </c>
      <c r="K19" s="184">
        <v>2314.4960000000001</v>
      </c>
      <c r="L19" s="66">
        <v>451.61399999999998</v>
      </c>
      <c r="M19" s="184">
        <v>1636.912</v>
      </c>
      <c r="N19" s="66">
        <v>378.48599999999999</v>
      </c>
      <c r="O19" s="184">
        <v>2163.6930000000002</v>
      </c>
      <c r="P19" s="66">
        <v>608.04300000000001</v>
      </c>
      <c r="Q19" s="184">
        <v>2496.846</v>
      </c>
      <c r="R19" s="66">
        <v>412.57799999999997</v>
      </c>
      <c r="S19" s="184">
        <v>1437.8579999999999</v>
      </c>
      <c r="T19" s="66">
        <v>477.02</v>
      </c>
      <c r="U19" s="184">
        <v>2615.2530000000002</v>
      </c>
      <c r="V19" s="66">
        <v>357.678</v>
      </c>
      <c r="W19" s="184">
        <v>2148.3319999999999</v>
      </c>
      <c r="X19" s="66">
        <v>734.14300000000003</v>
      </c>
      <c r="Y19" s="184">
        <v>2764.1570000000002</v>
      </c>
      <c r="Z19" s="66">
        <v>536.04700000000003</v>
      </c>
      <c r="AA19" s="184">
        <v>2012.8969999999999</v>
      </c>
      <c r="AB19" s="66">
        <v>681.495</v>
      </c>
      <c r="AC19" s="184">
        <v>2171</v>
      </c>
      <c r="AD19" s="66">
        <v>143.46</v>
      </c>
      <c r="AE19" s="184">
        <v>766.30100000000004</v>
      </c>
      <c r="AF19" s="66">
        <v>121.051</v>
      </c>
      <c r="AG19" s="184">
        <v>790.1</v>
      </c>
    </row>
    <row r="20" spans="1:37" x14ac:dyDescent="0.2">
      <c r="A20" s="190" t="s">
        <v>6</v>
      </c>
      <c r="B20" s="66">
        <v>868.85199999999998</v>
      </c>
      <c r="C20" s="184">
        <v>11893.844999999999</v>
      </c>
      <c r="D20" s="66">
        <v>649.93799999999999</v>
      </c>
      <c r="E20" s="184">
        <v>6382.384</v>
      </c>
      <c r="F20" s="66">
        <v>1137.232</v>
      </c>
      <c r="G20" s="184">
        <v>12443.369000000001</v>
      </c>
      <c r="H20" s="66">
        <v>970.36400000000003</v>
      </c>
      <c r="I20" s="184">
        <v>4978.5829999999996</v>
      </c>
      <c r="J20" s="66">
        <v>878.93499999999995</v>
      </c>
      <c r="K20" s="184">
        <v>4081.482</v>
      </c>
      <c r="L20" s="66">
        <v>811.01199999999994</v>
      </c>
      <c r="M20" s="184">
        <v>3836.6439999999998</v>
      </c>
      <c r="N20" s="66">
        <v>702.36099999999999</v>
      </c>
      <c r="O20" s="184">
        <v>3114.0529999999999</v>
      </c>
      <c r="P20" s="66">
        <v>522.38</v>
      </c>
      <c r="Q20" s="184">
        <v>2472.3490000000002</v>
      </c>
      <c r="R20" s="66">
        <v>395.47699999999998</v>
      </c>
      <c r="S20" s="184">
        <v>2906.7660000000001</v>
      </c>
      <c r="T20" s="66">
        <v>690.12599999999998</v>
      </c>
      <c r="U20" s="184">
        <v>4152.0559999999996</v>
      </c>
      <c r="V20" s="66">
        <v>1050.0360000000001</v>
      </c>
      <c r="W20" s="184">
        <v>4309.5280000000002</v>
      </c>
      <c r="X20" s="66">
        <v>520.14</v>
      </c>
      <c r="Y20" s="184">
        <v>5588.3239999999996</v>
      </c>
      <c r="Z20" s="66">
        <v>811.846</v>
      </c>
      <c r="AA20" s="184">
        <v>6759.3360000000002</v>
      </c>
      <c r="AB20" s="66">
        <v>726.58</v>
      </c>
      <c r="AC20" s="184">
        <v>9344.2530000000006</v>
      </c>
      <c r="AD20" s="66">
        <v>271.55599999999998</v>
      </c>
      <c r="AE20" s="184">
        <v>4047.8389999999999</v>
      </c>
      <c r="AF20" s="66">
        <v>587.83399999999995</v>
      </c>
      <c r="AG20" s="184">
        <v>7690.848</v>
      </c>
    </row>
    <row r="21" spans="1:37" x14ac:dyDescent="0.2">
      <c r="A21" s="190" t="s">
        <v>7</v>
      </c>
      <c r="B21" s="195">
        <v>9.891</v>
      </c>
      <c r="C21" s="196">
        <v>3290.81</v>
      </c>
      <c r="D21" s="66">
        <v>11.302</v>
      </c>
      <c r="E21" s="184">
        <v>3738.27</v>
      </c>
      <c r="F21" s="66">
        <v>8.8040000000000003</v>
      </c>
      <c r="G21" s="184">
        <v>2501.7109999999998</v>
      </c>
      <c r="H21" s="66">
        <v>11.002000000000001</v>
      </c>
      <c r="I21" s="184">
        <v>2875.4</v>
      </c>
      <c r="J21" s="66">
        <v>5.9560000000000004</v>
      </c>
      <c r="K21" s="184">
        <v>1433.5429999999999</v>
      </c>
      <c r="L21" s="66">
        <v>9.3960000000000008</v>
      </c>
      <c r="M21" s="184">
        <v>2085.5430000000001</v>
      </c>
      <c r="N21" s="66">
        <v>9.1940000000000008</v>
      </c>
      <c r="O21" s="184">
        <v>2181.279</v>
      </c>
      <c r="P21" s="66">
        <v>9.391</v>
      </c>
      <c r="Q21" s="184">
        <v>2353.116</v>
      </c>
      <c r="R21" s="66">
        <v>34.533999999999999</v>
      </c>
      <c r="S21" s="184">
        <v>1522.694</v>
      </c>
      <c r="T21" s="66">
        <v>7.1929999999999996</v>
      </c>
      <c r="U21" s="184">
        <v>2591.1280000000002</v>
      </c>
      <c r="V21" s="66">
        <v>146.51900000000001</v>
      </c>
      <c r="W21" s="184">
        <v>2911.759</v>
      </c>
      <c r="X21" s="66">
        <v>85.555999999999997</v>
      </c>
      <c r="Y21" s="184">
        <v>3941.7159999999999</v>
      </c>
      <c r="Z21" s="66">
        <v>89.307000000000002</v>
      </c>
      <c r="AA21" s="184">
        <v>3838.5200000000004</v>
      </c>
      <c r="AB21" s="66">
        <v>55.046000000000006</v>
      </c>
      <c r="AC21" s="184">
        <v>2428.3240000000001</v>
      </c>
      <c r="AD21" s="66">
        <v>11.871</v>
      </c>
      <c r="AE21" s="184">
        <v>188.619</v>
      </c>
      <c r="AF21" s="66">
        <v>54.25</v>
      </c>
      <c r="AG21" s="184">
        <v>722.5</v>
      </c>
    </row>
    <row r="22" spans="1:37" x14ac:dyDescent="0.2">
      <c r="A22" s="190" t="s">
        <v>8</v>
      </c>
      <c r="B22" s="66">
        <v>30.7</v>
      </c>
      <c r="C22" s="184">
        <v>290</v>
      </c>
      <c r="D22" s="66">
        <v>40.24</v>
      </c>
      <c r="E22" s="184">
        <v>196.05699999999999</v>
      </c>
      <c r="F22" s="66" t="s">
        <v>41</v>
      </c>
      <c r="G22" s="184" t="s">
        <v>41</v>
      </c>
      <c r="H22" s="66" t="s">
        <v>41</v>
      </c>
      <c r="I22" s="184" t="s">
        <v>41</v>
      </c>
      <c r="J22" s="66">
        <v>307.06900000000002</v>
      </c>
      <c r="K22" s="184">
        <v>1355.444</v>
      </c>
      <c r="L22" s="66">
        <v>25.3</v>
      </c>
      <c r="M22" s="184">
        <v>111.374</v>
      </c>
      <c r="N22" s="66">
        <v>0.8</v>
      </c>
      <c r="O22" s="184">
        <v>4</v>
      </c>
      <c r="P22" s="66">
        <v>65.56</v>
      </c>
      <c r="Q22" s="184">
        <v>203.44200000000001</v>
      </c>
      <c r="R22" s="66">
        <v>41.111999999999995</v>
      </c>
      <c r="S22" s="184">
        <v>178.1</v>
      </c>
      <c r="T22" s="66">
        <v>287.93399999999997</v>
      </c>
      <c r="U22" s="184">
        <v>1010.898</v>
      </c>
      <c r="V22" s="66">
        <v>152.94499999999999</v>
      </c>
      <c r="W22" s="184">
        <v>640.42700000000002</v>
      </c>
      <c r="X22" s="66">
        <v>99.25</v>
      </c>
      <c r="Y22" s="184">
        <v>243.46</v>
      </c>
      <c r="Z22" s="66">
        <v>626.89399999999989</v>
      </c>
      <c r="AA22" s="184">
        <v>1053.6989999999998</v>
      </c>
      <c r="AB22" s="66">
        <v>319.49299999999999</v>
      </c>
      <c r="AC22" s="184">
        <v>642.74199999999996</v>
      </c>
      <c r="AD22" s="66">
        <v>419.55900000000003</v>
      </c>
      <c r="AE22" s="184">
        <v>1020.179</v>
      </c>
      <c r="AF22" s="66">
        <v>37.780999999999999</v>
      </c>
      <c r="AG22" s="184">
        <v>130.447</v>
      </c>
    </row>
    <row r="23" spans="1:37" x14ac:dyDescent="0.2">
      <c r="A23" s="190" t="s">
        <v>9</v>
      </c>
      <c r="B23" s="195">
        <v>45.343000000000004</v>
      </c>
      <c r="C23" s="196">
        <v>2765.4989999999998</v>
      </c>
      <c r="D23" s="66">
        <v>19.260000000000002</v>
      </c>
      <c r="E23" s="184">
        <v>1622.2329999999999</v>
      </c>
      <c r="F23" s="66">
        <v>29.09</v>
      </c>
      <c r="G23" s="184">
        <v>1210.8889999999999</v>
      </c>
      <c r="H23" s="66">
        <v>33.616999999999997</v>
      </c>
      <c r="I23" s="184">
        <v>895.87599999999998</v>
      </c>
      <c r="J23" s="66">
        <v>50.1</v>
      </c>
      <c r="K23" s="184">
        <v>1203.442</v>
      </c>
      <c r="L23" s="66">
        <v>15.387</v>
      </c>
      <c r="M23" s="184">
        <v>846.03899999999999</v>
      </c>
      <c r="N23" s="66">
        <v>12.563000000000001</v>
      </c>
      <c r="O23" s="184">
        <v>1004.972</v>
      </c>
      <c r="P23" s="66">
        <v>30.557999999999996</v>
      </c>
      <c r="Q23" s="184">
        <v>1043.732</v>
      </c>
      <c r="R23" s="66">
        <v>52.548000000000002</v>
      </c>
      <c r="S23" s="184">
        <v>1175.691</v>
      </c>
      <c r="T23" s="66">
        <v>132.95299999999997</v>
      </c>
      <c r="U23" s="184">
        <v>1339.69</v>
      </c>
      <c r="V23" s="66">
        <v>46.608000000000004</v>
      </c>
      <c r="W23" s="184">
        <v>642.96100000000001</v>
      </c>
      <c r="X23" s="66">
        <v>386.44600000000003</v>
      </c>
      <c r="Y23" s="184">
        <v>1090.1790000000001</v>
      </c>
      <c r="Z23" s="66">
        <v>378.11699999999996</v>
      </c>
      <c r="AA23" s="184">
        <v>1155.019</v>
      </c>
      <c r="AB23" s="66">
        <v>479.19799999999998</v>
      </c>
      <c r="AC23" s="184">
        <v>1748.596</v>
      </c>
      <c r="AD23" s="66">
        <v>287.685</v>
      </c>
      <c r="AE23" s="184">
        <v>1200.74</v>
      </c>
      <c r="AF23" s="66">
        <v>170.83</v>
      </c>
      <c r="AG23" s="184">
        <v>818.17200000000003</v>
      </c>
    </row>
    <row r="24" spans="1:37" x14ac:dyDescent="0.2">
      <c r="A24" s="190" t="s">
        <v>10</v>
      </c>
      <c r="B24" s="66" t="s">
        <v>41</v>
      </c>
      <c r="C24" s="184" t="s">
        <v>41</v>
      </c>
      <c r="D24" s="66">
        <v>3.7749999999999999</v>
      </c>
      <c r="E24" s="184">
        <v>180</v>
      </c>
      <c r="F24" s="66">
        <v>7.4749999999999996</v>
      </c>
      <c r="G24" s="184">
        <v>271.39999999999998</v>
      </c>
      <c r="H24" s="66">
        <v>20.774999999999999</v>
      </c>
      <c r="I24" s="184">
        <v>80.3</v>
      </c>
      <c r="J24" s="66">
        <v>0.5</v>
      </c>
      <c r="K24" s="184">
        <v>63.5</v>
      </c>
      <c r="L24" s="66">
        <v>1.08</v>
      </c>
      <c r="M24" s="184">
        <v>117</v>
      </c>
      <c r="N24" s="66">
        <v>3.7330000000000001</v>
      </c>
      <c r="O24" s="184">
        <v>455</v>
      </c>
      <c r="P24" s="66">
        <v>52.158000000000001</v>
      </c>
      <c r="Q24" s="184">
        <v>306.57299999999998</v>
      </c>
      <c r="R24" s="66">
        <v>10.85</v>
      </c>
      <c r="S24" s="184">
        <v>170</v>
      </c>
      <c r="T24" s="66">
        <v>40</v>
      </c>
      <c r="U24" s="184">
        <v>300</v>
      </c>
      <c r="V24" s="66">
        <v>119.483</v>
      </c>
      <c r="W24" s="184">
        <v>488</v>
      </c>
      <c r="X24" s="66">
        <v>522.6</v>
      </c>
      <c r="Y24" s="184">
        <v>1827.1</v>
      </c>
      <c r="Z24" s="66">
        <v>638.72800000000007</v>
      </c>
      <c r="AA24" s="184">
        <v>2582.6129999999998</v>
      </c>
      <c r="AB24" s="66">
        <v>461.71</v>
      </c>
      <c r="AC24" s="184">
        <v>1192.8209999999999</v>
      </c>
      <c r="AD24" s="66">
        <v>353.13499999999999</v>
      </c>
      <c r="AE24" s="184">
        <v>784.15200000000004</v>
      </c>
      <c r="AF24" s="66">
        <v>977</v>
      </c>
      <c r="AG24" s="184">
        <v>1689.54</v>
      </c>
    </row>
    <row r="25" spans="1:37" x14ac:dyDescent="0.2">
      <c r="A25" s="191" t="s">
        <v>19</v>
      </c>
      <c r="B25" s="89">
        <v>80.012</v>
      </c>
      <c r="C25" s="185">
        <v>406</v>
      </c>
      <c r="D25" s="89">
        <v>87.412000000000006</v>
      </c>
      <c r="E25" s="185">
        <v>524</v>
      </c>
      <c r="F25" s="89">
        <v>1.5740000000000001</v>
      </c>
      <c r="G25" s="185">
        <v>141</v>
      </c>
      <c r="H25" s="89">
        <v>41.014000000000003</v>
      </c>
      <c r="I25" s="185">
        <v>528.91999999999996</v>
      </c>
      <c r="J25" s="89">
        <v>0.02</v>
      </c>
      <c r="K25" s="185">
        <v>10</v>
      </c>
      <c r="L25" s="89">
        <v>85.025000000000006</v>
      </c>
      <c r="M25" s="185">
        <v>297</v>
      </c>
      <c r="N25" s="89">
        <v>0.13</v>
      </c>
      <c r="O25" s="185">
        <v>12</v>
      </c>
      <c r="P25" s="89">
        <v>78.497</v>
      </c>
      <c r="Q25" s="185">
        <v>632.12700000000007</v>
      </c>
      <c r="R25" s="89">
        <v>279.05</v>
      </c>
      <c r="S25" s="185">
        <v>1310.5</v>
      </c>
      <c r="T25" s="89">
        <v>153.06</v>
      </c>
      <c r="U25" s="185">
        <v>545</v>
      </c>
      <c r="V25" s="89">
        <v>493.971</v>
      </c>
      <c r="W25" s="185">
        <v>1817.42</v>
      </c>
      <c r="X25" s="89">
        <v>733.76</v>
      </c>
      <c r="Y25" s="185">
        <v>2533.174</v>
      </c>
      <c r="Z25" s="89">
        <v>1280.0920000000001</v>
      </c>
      <c r="AA25" s="185">
        <v>4995.5309999999999</v>
      </c>
      <c r="AB25" s="89">
        <v>688.125</v>
      </c>
      <c r="AC25" s="185">
        <v>2019.7</v>
      </c>
      <c r="AD25" s="89">
        <v>246.93</v>
      </c>
      <c r="AE25" s="185">
        <v>1066.9000000000001</v>
      </c>
      <c r="AF25" s="89">
        <v>572.95900000000006</v>
      </c>
      <c r="AG25" s="185">
        <v>3368.8780000000002</v>
      </c>
    </row>
    <row r="26" spans="1:37" x14ac:dyDescent="0.2">
      <c r="A26" s="181" t="s">
        <v>48</v>
      </c>
      <c r="B26" s="145">
        <v>2449.8339999999998</v>
      </c>
      <c r="C26" s="182">
        <v>32772.599000000002</v>
      </c>
      <c r="D26" s="145">
        <f>SUM(D17:D25)</f>
        <v>2212.8180000000002</v>
      </c>
      <c r="E26" s="182">
        <f>SUM(E17:E25)</f>
        <v>24542.278000000002</v>
      </c>
      <c r="F26" s="145">
        <v>2772.9679999999998</v>
      </c>
      <c r="G26" s="182">
        <v>29310.21</v>
      </c>
      <c r="H26" s="145">
        <v>2015.683</v>
      </c>
      <c r="I26" s="182">
        <v>14427.375</v>
      </c>
      <c r="J26" s="145">
        <v>2363.268</v>
      </c>
      <c r="K26" s="182">
        <v>13103.669999999998</v>
      </c>
      <c r="L26" s="145">
        <v>2000.7639999999999</v>
      </c>
      <c r="M26" s="182">
        <v>10950.47</v>
      </c>
      <c r="N26" s="145">
        <v>1926.4169999999999</v>
      </c>
      <c r="O26" s="182">
        <v>25364.914000000001</v>
      </c>
      <c r="P26" s="145">
        <v>2001.4179999999999</v>
      </c>
      <c r="Q26" s="182">
        <v>18745.702000000001</v>
      </c>
      <c r="R26" s="145">
        <v>1728.35</v>
      </c>
      <c r="S26" s="182">
        <v>12855.583000000001</v>
      </c>
      <c r="T26" s="145">
        <v>2053.0129999999999</v>
      </c>
      <c r="U26" s="182">
        <v>13819.025</v>
      </c>
      <c r="V26" s="145">
        <v>3203.630000000001</v>
      </c>
      <c r="W26" s="182">
        <v>18723.726999999999</v>
      </c>
      <c r="X26" s="145">
        <v>3749.4809999999998</v>
      </c>
      <c r="Y26" s="182">
        <v>21691.336999999996</v>
      </c>
      <c r="Z26" s="145">
        <v>4903.5889999999999</v>
      </c>
      <c r="AA26" s="182">
        <v>23791.224000000002</v>
      </c>
      <c r="AB26" s="145">
        <v>3817.1860000000001</v>
      </c>
      <c r="AC26" s="182">
        <v>21143.701000000001</v>
      </c>
      <c r="AD26" s="145">
        <v>1834.626</v>
      </c>
      <c r="AE26" s="182">
        <v>9571.0300000000007</v>
      </c>
      <c r="AF26" s="145">
        <v>2581.7049999999999</v>
      </c>
      <c r="AG26" s="182">
        <v>16107.081000000002</v>
      </c>
    </row>
    <row r="27" spans="1:37" x14ac:dyDescent="0.2">
      <c r="A27" s="12" t="s">
        <v>43</v>
      </c>
    </row>
    <row r="28" spans="1:37" x14ac:dyDescent="0.2">
      <c r="A28" s="12"/>
    </row>
    <row r="29" spans="1:37" x14ac:dyDescent="0.2">
      <c r="A29" s="186"/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</row>
    <row r="30" spans="1:37" x14ac:dyDescent="0.2">
      <c r="A30" s="186"/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</row>
    <row r="31" spans="1:37" ht="15" x14ac:dyDescent="0.2">
      <c r="A31" s="123" t="s">
        <v>55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4"/>
      <c r="AI31" s="14"/>
      <c r="AJ31" s="14"/>
      <c r="AK31" s="14"/>
    </row>
    <row r="32" spans="1:37" s="16" customFormat="1" x14ac:dyDescent="0.2">
      <c r="A32" s="124" t="s">
        <v>54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5"/>
      <c r="AI32" s="15"/>
      <c r="AJ32" s="15"/>
      <c r="AK32" s="15"/>
    </row>
    <row r="33" spans="1:33" ht="17.25" customHeight="1" x14ac:dyDescent="0.2">
      <c r="A33" s="186"/>
      <c r="B33" s="304">
        <v>2017</v>
      </c>
      <c r="C33" s="305"/>
      <c r="D33" s="304">
        <v>2016</v>
      </c>
      <c r="E33" s="305"/>
      <c r="F33" s="304">
        <v>2015</v>
      </c>
      <c r="G33" s="305"/>
      <c r="H33" s="304">
        <v>2014</v>
      </c>
      <c r="I33" s="305"/>
      <c r="J33" s="302">
        <v>2013</v>
      </c>
      <c r="K33" s="303"/>
      <c r="L33" s="306">
        <v>2012</v>
      </c>
      <c r="M33" s="307"/>
      <c r="N33" s="302">
        <v>2011</v>
      </c>
      <c r="O33" s="303"/>
      <c r="P33" s="302">
        <v>2010</v>
      </c>
      <c r="Q33" s="303"/>
      <c r="R33" s="302">
        <v>2009</v>
      </c>
      <c r="S33" s="303"/>
      <c r="T33" s="302">
        <v>2008</v>
      </c>
      <c r="U33" s="303"/>
      <c r="V33" s="302">
        <v>2007</v>
      </c>
      <c r="W33" s="303"/>
      <c r="X33" s="302">
        <v>2006</v>
      </c>
      <c r="Y33" s="303"/>
      <c r="Z33" s="302">
        <v>2005</v>
      </c>
      <c r="AA33" s="303"/>
      <c r="AB33" s="302">
        <v>2004</v>
      </c>
      <c r="AC33" s="303"/>
      <c r="AD33" s="302">
        <v>2003</v>
      </c>
      <c r="AE33" s="303"/>
      <c r="AF33" s="302">
        <v>2002</v>
      </c>
      <c r="AG33" s="303"/>
    </row>
    <row r="34" spans="1:33" x14ac:dyDescent="0.2">
      <c r="A34" s="187" t="s">
        <v>52</v>
      </c>
      <c r="B34" s="177" t="s">
        <v>44</v>
      </c>
      <c r="C34" s="178" t="s">
        <v>45</v>
      </c>
      <c r="D34" s="177" t="s">
        <v>44</v>
      </c>
      <c r="E34" s="178" t="s">
        <v>45</v>
      </c>
      <c r="F34" s="177" t="s">
        <v>44</v>
      </c>
      <c r="G34" s="178" t="s">
        <v>45</v>
      </c>
      <c r="H34" s="177" t="s">
        <v>44</v>
      </c>
      <c r="I34" s="178" t="s">
        <v>45</v>
      </c>
      <c r="J34" s="177" t="s">
        <v>44</v>
      </c>
      <c r="K34" s="178" t="s">
        <v>45</v>
      </c>
      <c r="L34" s="177" t="s">
        <v>44</v>
      </c>
      <c r="M34" s="178" t="s">
        <v>45</v>
      </c>
      <c r="N34" s="177" t="s">
        <v>44</v>
      </c>
      <c r="O34" s="178" t="s">
        <v>45</v>
      </c>
      <c r="P34" s="177" t="s">
        <v>44</v>
      </c>
      <c r="Q34" s="178" t="s">
        <v>45</v>
      </c>
      <c r="R34" s="177" t="s">
        <v>44</v>
      </c>
      <c r="S34" s="178" t="s">
        <v>45</v>
      </c>
      <c r="T34" s="177" t="s">
        <v>44</v>
      </c>
      <c r="U34" s="178" t="s">
        <v>45</v>
      </c>
      <c r="V34" s="177" t="s">
        <v>44</v>
      </c>
      <c r="W34" s="178" t="s">
        <v>45</v>
      </c>
      <c r="X34" s="177" t="s">
        <v>44</v>
      </c>
      <c r="Y34" s="178" t="s">
        <v>45</v>
      </c>
      <c r="Z34" s="177" t="s">
        <v>44</v>
      </c>
      <c r="AA34" s="178" t="s">
        <v>45</v>
      </c>
      <c r="AB34" s="177" t="s">
        <v>44</v>
      </c>
      <c r="AC34" s="178" t="s">
        <v>45</v>
      </c>
      <c r="AD34" s="177" t="s">
        <v>44</v>
      </c>
      <c r="AE34" s="178" t="s">
        <v>45</v>
      </c>
      <c r="AF34" s="177" t="s">
        <v>44</v>
      </c>
      <c r="AG34" s="178" t="s">
        <v>45</v>
      </c>
    </row>
    <row r="35" spans="1:33" s="13" customFormat="1" ht="10.5" x14ac:dyDescent="0.15">
      <c r="A35" s="188" t="s">
        <v>53</v>
      </c>
      <c r="B35" s="179" t="s">
        <v>46</v>
      </c>
      <c r="C35" s="180" t="s">
        <v>47</v>
      </c>
      <c r="D35" s="179" t="s">
        <v>46</v>
      </c>
      <c r="E35" s="180" t="s">
        <v>47</v>
      </c>
      <c r="F35" s="179" t="s">
        <v>46</v>
      </c>
      <c r="G35" s="180" t="s">
        <v>47</v>
      </c>
      <c r="H35" s="179" t="s">
        <v>46</v>
      </c>
      <c r="I35" s="180" t="s">
        <v>47</v>
      </c>
      <c r="J35" s="179" t="s">
        <v>46</v>
      </c>
      <c r="K35" s="180" t="s">
        <v>47</v>
      </c>
      <c r="L35" s="179" t="s">
        <v>46</v>
      </c>
      <c r="M35" s="180" t="s">
        <v>47</v>
      </c>
      <c r="N35" s="179" t="s">
        <v>46</v>
      </c>
      <c r="O35" s="180" t="s">
        <v>47</v>
      </c>
      <c r="P35" s="179" t="s">
        <v>46</v>
      </c>
      <c r="Q35" s="180" t="s">
        <v>47</v>
      </c>
      <c r="R35" s="179" t="s">
        <v>46</v>
      </c>
      <c r="S35" s="180" t="s">
        <v>47</v>
      </c>
      <c r="T35" s="179" t="s">
        <v>46</v>
      </c>
      <c r="U35" s="180" t="s">
        <v>47</v>
      </c>
      <c r="V35" s="179" t="s">
        <v>46</v>
      </c>
      <c r="W35" s="180" t="s">
        <v>47</v>
      </c>
      <c r="X35" s="179" t="s">
        <v>46</v>
      </c>
      <c r="Y35" s="180" t="s">
        <v>47</v>
      </c>
      <c r="Z35" s="179" t="s">
        <v>46</v>
      </c>
      <c r="AA35" s="180" t="s">
        <v>47</v>
      </c>
      <c r="AB35" s="179" t="s">
        <v>46</v>
      </c>
      <c r="AC35" s="180" t="s">
        <v>47</v>
      </c>
      <c r="AD35" s="179" t="s">
        <v>46</v>
      </c>
      <c r="AE35" s="180" t="s">
        <v>47</v>
      </c>
      <c r="AF35" s="179" t="s">
        <v>46</v>
      </c>
      <c r="AG35" s="180" t="s">
        <v>47</v>
      </c>
    </row>
    <row r="36" spans="1:33" x14ac:dyDescent="0.2">
      <c r="A36" s="192" t="s">
        <v>50</v>
      </c>
      <c r="B36" s="47">
        <v>2382.8679999999999</v>
      </c>
      <c r="C36" s="183">
        <v>26112.29</v>
      </c>
      <c r="D36" s="47">
        <v>2176.3890000000001</v>
      </c>
      <c r="E36" s="183">
        <v>18913.775000000001</v>
      </c>
      <c r="F36" s="47">
        <v>2731.0250000000001</v>
      </c>
      <c r="G36" s="183">
        <v>25110.21</v>
      </c>
      <c r="H36" s="47">
        <v>1983.2750000000001</v>
      </c>
      <c r="I36" s="183">
        <v>10343.879000000001</v>
      </c>
      <c r="J36" s="47">
        <v>2328.442</v>
      </c>
      <c r="K36" s="183">
        <v>10343.184999999999</v>
      </c>
      <c r="L36" s="47">
        <v>1966.876</v>
      </c>
      <c r="M36" s="183">
        <v>7727.8879999999999</v>
      </c>
      <c r="N36" s="50">
        <v>1742.4559999999999</v>
      </c>
      <c r="O36" s="183">
        <v>7972.4210000000003</v>
      </c>
      <c r="P36" s="50">
        <v>1929.9490000000003</v>
      </c>
      <c r="Q36" s="183">
        <v>8238.2210000000014</v>
      </c>
      <c r="R36" s="50">
        <v>1649.1039999999998</v>
      </c>
      <c r="S36" s="183">
        <v>7468.9220000000005</v>
      </c>
      <c r="T36" s="50">
        <v>2035.037</v>
      </c>
      <c r="U36" s="183">
        <v>9905.1649999999991</v>
      </c>
      <c r="V36" s="50">
        <v>3164.6460000000002</v>
      </c>
      <c r="W36" s="183">
        <v>12632.517</v>
      </c>
      <c r="X36" s="50">
        <v>3714.181</v>
      </c>
      <c r="Y36" s="183">
        <v>15292.301999999998</v>
      </c>
      <c r="Z36" s="50">
        <v>4885.1139999999996</v>
      </c>
      <c r="AA36" s="183">
        <v>20479.419000000002</v>
      </c>
      <c r="AB36" s="50">
        <v>3746.8500000000004</v>
      </c>
      <c r="AC36" s="183">
        <v>16144.701000000001</v>
      </c>
      <c r="AD36" s="50">
        <v>1829.3940000000002</v>
      </c>
      <c r="AE36" s="183">
        <v>9188.9709999999995</v>
      </c>
      <c r="AF36" s="50">
        <v>2557.1149999999998</v>
      </c>
      <c r="AG36" s="183">
        <v>15096.004000000001</v>
      </c>
    </row>
    <row r="37" spans="1:33" x14ac:dyDescent="0.2">
      <c r="A37" s="193" t="s">
        <v>51</v>
      </c>
      <c r="B37" s="66">
        <v>28.504999999999999</v>
      </c>
      <c r="C37" s="184">
        <v>1629.239</v>
      </c>
      <c r="D37" s="66">
        <v>11.505000000000001</v>
      </c>
      <c r="E37" s="184">
        <v>550.12</v>
      </c>
      <c r="F37" s="66">
        <v>20.61</v>
      </c>
      <c r="G37" s="184">
        <v>500.80599999999998</v>
      </c>
      <c r="H37" s="66">
        <v>12.922000000000001</v>
      </c>
      <c r="I37" s="184">
        <v>300.11700000000002</v>
      </c>
      <c r="J37" s="66">
        <v>23.004999999999999</v>
      </c>
      <c r="K37" s="184">
        <v>540.12400000000002</v>
      </c>
      <c r="L37" s="66">
        <v>21.018999999999998</v>
      </c>
      <c r="M37" s="184">
        <v>518.89800000000002</v>
      </c>
      <c r="N37" s="66">
        <v>12.734999999999999</v>
      </c>
      <c r="O37" s="184">
        <v>632.01300000000003</v>
      </c>
      <c r="P37" s="66">
        <v>10.31</v>
      </c>
      <c r="Q37" s="184">
        <v>362.92099999999999</v>
      </c>
      <c r="R37" s="66">
        <v>7.7059999999999995</v>
      </c>
      <c r="S37" s="184">
        <v>324.16000000000003</v>
      </c>
      <c r="T37" s="66">
        <v>3.7</v>
      </c>
      <c r="U37" s="184">
        <v>180</v>
      </c>
      <c r="V37" s="66">
        <v>5.5</v>
      </c>
      <c r="W37" s="184">
        <v>165</v>
      </c>
      <c r="X37" s="66">
        <v>3.6</v>
      </c>
      <c r="Y37" s="184">
        <v>76</v>
      </c>
      <c r="Z37" s="66">
        <v>3.14</v>
      </c>
      <c r="AA37" s="184">
        <v>150.48500000000001</v>
      </c>
      <c r="AB37" s="66">
        <v>45.5</v>
      </c>
      <c r="AC37" s="184">
        <v>2160</v>
      </c>
      <c r="AD37" s="66">
        <v>1.175</v>
      </c>
      <c r="AE37" s="184">
        <v>26</v>
      </c>
      <c r="AF37" s="66">
        <v>5</v>
      </c>
      <c r="AG37" s="184">
        <v>133</v>
      </c>
    </row>
    <row r="38" spans="1:33" x14ac:dyDescent="0.2">
      <c r="A38" s="193" t="s">
        <v>2</v>
      </c>
      <c r="B38" s="66">
        <v>17.36</v>
      </c>
      <c r="C38" s="184">
        <v>1216.925</v>
      </c>
      <c r="D38" s="66">
        <v>11.404999999999999</v>
      </c>
      <c r="E38" s="184">
        <v>698.20899999999995</v>
      </c>
      <c r="F38" s="66">
        <v>9.9109999999999996</v>
      </c>
      <c r="G38" s="184">
        <v>575.53300000000002</v>
      </c>
      <c r="H38" s="66">
        <v>4.3029999999999999</v>
      </c>
      <c r="I38" s="184">
        <v>395.15899999999999</v>
      </c>
      <c r="J38" s="66">
        <v>5.0350000000000001</v>
      </c>
      <c r="K38" s="184">
        <v>481.31799999999998</v>
      </c>
      <c r="L38" s="66">
        <v>2.0470000000000002</v>
      </c>
      <c r="M38" s="184">
        <v>179.411</v>
      </c>
      <c r="N38" s="66">
        <v>1.788</v>
      </c>
      <c r="O38" s="184">
        <v>231.66900000000001</v>
      </c>
      <c r="P38" s="66">
        <v>2.1479999999999997</v>
      </c>
      <c r="Q38" s="184">
        <v>298.39400000000001</v>
      </c>
      <c r="R38" s="66">
        <v>3.7530000000000001</v>
      </c>
      <c r="S38" s="184">
        <v>532.55399999999997</v>
      </c>
      <c r="T38" s="66">
        <v>3.2720000000000002</v>
      </c>
      <c r="U38" s="184">
        <v>467.13200000000001</v>
      </c>
      <c r="V38" s="66">
        <v>3.766</v>
      </c>
      <c r="W38" s="184">
        <v>453.88900000000001</v>
      </c>
      <c r="X38" s="66">
        <v>1.3759999999999999</v>
      </c>
      <c r="Y38" s="184">
        <v>294.072</v>
      </c>
      <c r="Z38" s="66">
        <v>1.7869999999999999</v>
      </c>
      <c r="AA38" s="184">
        <v>189.60300000000001</v>
      </c>
      <c r="AB38" s="66">
        <v>3.3490000000000002</v>
      </c>
      <c r="AC38" s="184">
        <v>180</v>
      </c>
      <c r="AD38" s="66">
        <v>1.5669999999999999</v>
      </c>
      <c r="AE38" s="184">
        <v>139.059</v>
      </c>
      <c r="AF38" s="66">
        <v>1.6600000000000001</v>
      </c>
      <c r="AG38" s="184">
        <v>128.48099999999999</v>
      </c>
    </row>
    <row r="39" spans="1:33" ht="15" x14ac:dyDescent="0.2">
      <c r="A39" s="194" t="s">
        <v>42</v>
      </c>
      <c r="B39" s="89">
        <v>21.100999999999999</v>
      </c>
      <c r="C39" s="185">
        <v>3814.145</v>
      </c>
      <c r="D39" s="89">
        <v>13.519</v>
      </c>
      <c r="E39" s="185">
        <v>4380.174</v>
      </c>
      <c r="F39" s="89">
        <v>11.422000000000001</v>
      </c>
      <c r="G39" s="185">
        <v>3123.6610000000001</v>
      </c>
      <c r="H39" s="89">
        <v>15.183</v>
      </c>
      <c r="I39" s="185">
        <v>3388.22</v>
      </c>
      <c r="J39" s="89">
        <v>6.7859999999999996</v>
      </c>
      <c r="K39" s="185">
        <v>1739.0429999999999</v>
      </c>
      <c r="L39" s="89">
        <v>10.821999999999999</v>
      </c>
      <c r="M39" s="185">
        <v>2524.2730000000001</v>
      </c>
      <c r="N39" s="89">
        <v>169.43799999999999</v>
      </c>
      <c r="O39" s="185">
        <v>16528.811000000002</v>
      </c>
      <c r="P39" s="89">
        <v>59.010999999999996</v>
      </c>
      <c r="Q39" s="185">
        <v>9846.1660000000011</v>
      </c>
      <c r="R39" s="89">
        <v>67.786999999999992</v>
      </c>
      <c r="S39" s="185">
        <v>4529.9470000000001</v>
      </c>
      <c r="T39" s="89">
        <v>11.004</v>
      </c>
      <c r="U39" s="185">
        <v>3266.7280000000001</v>
      </c>
      <c r="V39" s="89">
        <v>29.718</v>
      </c>
      <c r="W39" s="185">
        <v>5472.3209999999999</v>
      </c>
      <c r="X39" s="89">
        <v>30.324000000000002</v>
      </c>
      <c r="Y39" s="185">
        <v>6028.9629999999997</v>
      </c>
      <c r="Z39" s="89">
        <v>13.587999999999999</v>
      </c>
      <c r="AA39" s="185">
        <v>2971.7170000000001</v>
      </c>
      <c r="AB39" s="89">
        <v>21.486999999999998</v>
      </c>
      <c r="AC39" s="185">
        <v>2659</v>
      </c>
      <c r="AD39" s="89">
        <v>2.4899999999999998</v>
      </c>
      <c r="AE39" s="185">
        <v>217</v>
      </c>
      <c r="AF39" s="89">
        <v>17.93</v>
      </c>
      <c r="AG39" s="185">
        <v>749.596</v>
      </c>
    </row>
    <row r="40" spans="1:33" x14ac:dyDescent="0.2">
      <c r="A40" s="181" t="s">
        <v>49</v>
      </c>
      <c r="B40" s="145">
        <f>SUM(B36:B39)</f>
        <v>2449.8340000000003</v>
      </c>
      <c r="C40" s="182">
        <f t="shared" ref="C40:E40" si="0">SUM(C36:C39)</f>
        <v>32772.599000000002</v>
      </c>
      <c r="D40" s="145">
        <f>SUM(D36:D39)</f>
        <v>2212.8180000000002</v>
      </c>
      <c r="E40" s="182">
        <f t="shared" si="0"/>
        <v>24542.277999999998</v>
      </c>
      <c r="F40" s="145">
        <f>SUM(F36:F39)</f>
        <v>2772.9680000000003</v>
      </c>
      <c r="G40" s="182">
        <f t="shared" ref="G40:I40" si="1">SUM(G36:G39)</f>
        <v>29310.21</v>
      </c>
      <c r="H40" s="145">
        <f>SUM(H36:H39)</f>
        <v>2015.6830000000002</v>
      </c>
      <c r="I40" s="182">
        <f t="shared" si="1"/>
        <v>14427.375</v>
      </c>
      <c r="J40" s="145">
        <f>SUM(J36:J39)</f>
        <v>2363.268</v>
      </c>
      <c r="K40" s="182">
        <f t="shared" ref="K40" si="2">SUM(K36:K39)</f>
        <v>13103.669999999998</v>
      </c>
      <c r="L40" s="145">
        <f>SUM(L36:L39)</f>
        <v>2000.7639999999999</v>
      </c>
      <c r="M40" s="182">
        <f t="shared" ref="M40" si="3">SUM(M36:M39)</f>
        <v>10950.470000000001</v>
      </c>
      <c r="N40" s="145">
        <f>SUM(N36:N39)</f>
        <v>1926.4169999999999</v>
      </c>
      <c r="O40" s="182">
        <f t="shared" ref="O40" si="4">SUM(O36:O39)</f>
        <v>25364.914000000004</v>
      </c>
      <c r="P40" s="145">
        <f>SUM(P36:P39)</f>
        <v>2001.4180000000001</v>
      </c>
      <c r="Q40" s="182">
        <f t="shared" ref="Q40" si="5">SUM(Q36:Q39)</f>
        <v>18745.702000000005</v>
      </c>
      <c r="R40" s="145">
        <f>SUM(R36:R39)</f>
        <v>1728.3499999999997</v>
      </c>
      <c r="S40" s="182">
        <f t="shared" ref="S40" si="6">SUM(S36:S39)</f>
        <v>12855.583000000001</v>
      </c>
      <c r="T40" s="145">
        <f>SUM(T36:T39)</f>
        <v>2053.0129999999999</v>
      </c>
      <c r="U40" s="182">
        <f t="shared" ref="U40" si="7">SUM(U36:U39)</f>
        <v>13819.024999999998</v>
      </c>
      <c r="V40" s="145">
        <f>SUM(V36:V39)</f>
        <v>3203.63</v>
      </c>
      <c r="W40" s="182">
        <f t="shared" ref="W40" si="8">SUM(W36:W39)</f>
        <v>18723.726999999999</v>
      </c>
      <c r="X40" s="145">
        <f>SUM(X36:X39)</f>
        <v>3749.4810000000002</v>
      </c>
      <c r="Y40" s="182">
        <f t="shared" ref="Y40" si="9">SUM(Y36:Y39)</f>
        <v>21691.337</v>
      </c>
      <c r="Z40" s="145">
        <f>SUM(Z36:Z39)</f>
        <v>4903.6289999999999</v>
      </c>
      <c r="AA40" s="182">
        <f t="shared" ref="AA40" si="10">SUM(AA36:AA39)</f>
        <v>23791.224000000002</v>
      </c>
      <c r="AB40" s="145">
        <f>SUM(AB36:AB39)</f>
        <v>3817.1860000000006</v>
      </c>
      <c r="AC40" s="182">
        <f t="shared" ref="AC40" si="11">SUM(AC36:AC39)</f>
        <v>21143.701000000001</v>
      </c>
      <c r="AD40" s="145">
        <f>SUM(AD36:AD39)</f>
        <v>1834.6260000000002</v>
      </c>
      <c r="AE40" s="182">
        <f t="shared" ref="AE40" si="12">SUM(AE36:AE39)</f>
        <v>9571.0299999999988</v>
      </c>
      <c r="AF40" s="145">
        <f>SUM(AF36:AF39)</f>
        <v>2581.7049999999995</v>
      </c>
      <c r="AG40" s="182">
        <f t="shared" ref="AG40" si="13">SUM(AG36:AG39)</f>
        <v>16107.081</v>
      </c>
    </row>
    <row r="41" spans="1:33" x14ac:dyDescent="0.2">
      <c r="A41" s="12" t="s">
        <v>43</v>
      </c>
    </row>
    <row r="42" spans="1:33" x14ac:dyDescent="0.2">
      <c r="A42" s="12"/>
    </row>
  </sheetData>
  <mergeCells count="32">
    <mergeCell ref="B14:C14"/>
    <mergeCell ref="B33:C33"/>
    <mergeCell ref="T33:U33"/>
    <mergeCell ref="R14:S14"/>
    <mergeCell ref="L33:M33"/>
    <mergeCell ref="N33:O33"/>
    <mergeCell ref="P33:Q33"/>
    <mergeCell ref="R33:S33"/>
    <mergeCell ref="D14:E14"/>
    <mergeCell ref="D33:E33"/>
    <mergeCell ref="F14:G14"/>
    <mergeCell ref="F33:G33"/>
    <mergeCell ref="T14:U14"/>
    <mergeCell ref="AF14:AG14"/>
    <mergeCell ref="AF33:AG33"/>
    <mergeCell ref="X14:Y14"/>
    <mergeCell ref="X33:Y33"/>
    <mergeCell ref="Z14:AA14"/>
    <mergeCell ref="Z33:AA33"/>
    <mergeCell ref="AB14:AC14"/>
    <mergeCell ref="AB33:AC33"/>
    <mergeCell ref="AD14:AE14"/>
    <mergeCell ref="AD33:AE33"/>
    <mergeCell ref="V14:W14"/>
    <mergeCell ref="H33:I33"/>
    <mergeCell ref="J33:K33"/>
    <mergeCell ref="V33:W33"/>
    <mergeCell ref="H14:I14"/>
    <mergeCell ref="J14:K14"/>
    <mergeCell ref="L14:M14"/>
    <mergeCell ref="N14:O14"/>
    <mergeCell ref="P14:Q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U48"/>
  <sheetViews>
    <sheetView workbookViewId="0">
      <selection activeCell="A4" sqref="A4"/>
    </sheetView>
  </sheetViews>
  <sheetFormatPr baseColWidth="10" defaultRowHeight="12.75" x14ac:dyDescent="0.2"/>
  <cols>
    <col min="1" max="4" width="20.140625" style="3" customWidth="1"/>
    <col min="5" max="5" width="14" style="3" bestFit="1" customWidth="1"/>
    <col min="6" max="6" width="8.140625" style="3" bestFit="1" customWidth="1"/>
    <col min="7" max="7" width="12.7109375" style="3" bestFit="1" customWidth="1"/>
    <col min="8" max="8" width="19.85546875" style="3" bestFit="1" customWidth="1"/>
    <col min="9" max="9" width="21.140625" style="3" bestFit="1" customWidth="1"/>
    <col min="10" max="10" width="14" style="3" bestFit="1" customWidth="1"/>
    <col min="11" max="11" width="9.85546875" style="3" customWidth="1"/>
    <col min="12" max="12" width="12.7109375" style="3" bestFit="1" customWidth="1"/>
    <col min="13" max="13" width="19.85546875" style="3" bestFit="1" customWidth="1"/>
    <col min="14" max="14" width="21.140625" style="3" bestFit="1" customWidth="1"/>
    <col min="15" max="15" width="14" style="3" bestFit="1" customWidth="1"/>
    <col min="16" max="16" width="8.140625" style="3" bestFit="1" customWidth="1"/>
    <col min="17" max="17" width="12.28515625" style="3" bestFit="1" customWidth="1"/>
    <col min="18" max="18" width="19.85546875" style="3" bestFit="1" customWidth="1"/>
    <col min="19" max="19" width="21.140625" style="3" bestFit="1" customWidth="1"/>
    <col min="20" max="20" width="14" style="3" bestFit="1" customWidth="1"/>
    <col min="21" max="21" width="8.140625" style="3" bestFit="1" customWidth="1"/>
    <col min="22" max="22" width="12.28515625" style="3" bestFit="1" customWidth="1"/>
    <col min="23" max="23" width="19.85546875" style="3" bestFit="1" customWidth="1"/>
    <col min="24" max="24" width="21.140625" style="3" bestFit="1" customWidth="1"/>
    <col min="25" max="25" width="14" style="3" bestFit="1" customWidth="1"/>
    <col min="26" max="26" width="6.7109375" style="3" bestFit="1" customWidth="1"/>
    <col min="27" max="27" width="12.28515625" style="3" bestFit="1" customWidth="1"/>
    <col min="28" max="28" width="19.85546875" style="3" bestFit="1" customWidth="1"/>
    <col min="29" max="29" width="21.140625" style="3" bestFit="1" customWidth="1"/>
    <col min="30" max="30" width="14" style="3" bestFit="1" customWidth="1"/>
    <col min="31" max="31" width="6.7109375" style="3" bestFit="1" customWidth="1"/>
    <col min="32" max="32" width="12.28515625" style="3" bestFit="1" customWidth="1"/>
    <col min="33" max="33" width="19.85546875" style="3" bestFit="1" customWidth="1"/>
    <col min="34" max="34" width="21.140625" style="3" bestFit="1" customWidth="1"/>
    <col min="35" max="35" width="14" style="3" bestFit="1" customWidth="1"/>
    <col min="36" max="36" width="6.7109375" style="3" bestFit="1" customWidth="1"/>
    <col min="37" max="37" width="12.28515625" style="3" bestFit="1" customWidth="1"/>
    <col min="38" max="38" width="19.85546875" style="3" bestFit="1" customWidth="1"/>
    <col min="39" max="39" width="21.140625" style="3" bestFit="1" customWidth="1"/>
    <col min="40" max="40" width="12.7109375" style="3" bestFit="1" customWidth="1"/>
    <col min="41" max="41" width="6.7109375" style="3" bestFit="1" customWidth="1"/>
    <col min="42" max="42" width="12.28515625" style="3" bestFit="1" customWidth="1"/>
    <col min="43" max="43" width="19.85546875" style="3" bestFit="1" customWidth="1"/>
    <col min="44" max="44" width="21.140625" style="3" bestFit="1" customWidth="1"/>
    <col min="45" max="45" width="12.7109375" style="3" bestFit="1" customWidth="1"/>
    <col min="46" max="46" width="6.7109375" style="3" bestFit="1" customWidth="1"/>
    <col min="47" max="47" width="12.28515625" style="3" bestFit="1" customWidth="1"/>
    <col min="48" max="48" width="19.85546875" style="3" bestFit="1" customWidth="1"/>
    <col min="49" max="49" width="21.140625" style="3" bestFit="1" customWidth="1"/>
    <col min="50" max="50" width="12.7109375" style="3" bestFit="1" customWidth="1"/>
    <col min="51" max="51" width="6.7109375" style="3" bestFit="1" customWidth="1"/>
    <col min="52" max="52" width="12.28515625" style="3" bestFit="1" customWidth="1"/>
    <col min="53" max="53" width="19.85546875" style="3" bestFit="1" customWidth="1"/>
    <col min="54" max="54" width="21.140625" style="3" bestFit="1" customWidth="1"/>
    <col min="55" max="55" width="12.7109375" style="3" bestFit="1" customWidth="1"/>
    <col min="56" max="56" width="6.7109375" style="3" bestFit="1" customWidth="1"/>
    <col min="57" max="57" width="12.28515625" style="3" bestFit="1" customWidth="1"/>
    <col min="58" max="58" width="19.85546875" style="3" bestFit="1" customWidth="1"/>
    <col min="59" max="59" width="21.140625" style="3" bestFit="1" customWidth="1"/>
    <col min="60" max="60" width="12.7109375" style="3" bestFit="1" customWidth="1"/>
    <col min="61" max="61" width="6.7109375" style="3" bestFit="1" customWidth="1"/>
    <col min="62" max="62" width="12.28515625" style="3" bestFit="1" customWidth="1"/>
    <col min="63" max="63" width="19.85546875" style="3" bestFit="1" customWidth="1"/>
    <col min="64" max="64" width="21.140625" style="3" bestFit="1" customWidth="1"/>
    <col min="65" max="65" width="6.7109375" style="3" bestFit="1" customWidth="1"/>
    <col min="66" max="66" width="12.28515625" style="3" bestFit="1" customWidth="1"/>
    <col min="67" max="67" width="19.85546875" style="3" bestFit="1" customWidth="1"/>
    <col min="68" max="68" width="21.140625" style="3" bestFit="1" customWidth="1"/>
    <col min="69" max="69" width="6.7109375" style="3" bestFit="1" customWidth="1"/>
    <col min="70" max="70" width="12.28515625" style="3" bestFit="1" customWidth="1"/>
    <col min="71" max="71" width="19.85546875" style="3" bestFit="1" customWidth="1"/>
    <col min="72" max="72" width="21.140625" style="3" bestFit="1" customWidth="1"/>
    <col min="73" max="73" width="6.7109375" style="3" bestFit="1" customWidth="1"/>
    <col min="74" max="16384" width="11.42578125" style="3"/>
  </cols>
  <sheetData>
    <row r="1" spans="1:73" ht="27" x14ac:dyDescent="0.35">
      <c r="A1" s="121" t="s">
        <v>37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2"/>
      <c r="AC1" s="2"/>
      <c r="AD1" s="2"/>
      <c r="AE1" s="2"/>
      <c r="AF1" s="2"/>
      <c r="AG1" s="2"/>
    </row>
    <row r="2" spans="1:73" s="7" customFormat="1" ht="18" x14ac:dyDescent="0.25">
      <c r="A2" s="122" t="s">
        <v>39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  <c r="Y2" s="5"/>
      <c r="Z2" s="5"/>
      <c r="AA2" s="6"/>
      <c r="AB2" s="6"/>
      <c r="AC2" s="6"/>
      <c r="AD2" s="6"/>
      <c r="AE2" s="6"/>
      <c r="AF2" s="6"/>
      <c r="AG2" s="6"/>
    </row>
    <row r="3" spans="1:73" s="242" customFormat="1" ht="15" x14ac:dyDescent="0.25">
      <c r="A3" s="288" t="s">
        <v>77</v>
      </c>
    </row>
    <row r="4" spans="1:73" s="242" customFormat="1" x14ac:dyDescent="0.2"/>
    <row r="5" spans="1:73" s="9" customFormat="1" ht="14.25" x14ac:dyDescent="0.2">
      <c r="A5" s="3" t="s">
        <v>40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8"/>
      <c r="AA5" s="8"/>
      <c r="AB5" s="8"/>
    </row>
    <row r="6" spans="1:73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73" s="12" customFormat="1" x14ac:dyDescent="0.2">
      <c r="A7" s="3" t="s">
        <v>15</v>
      </c>
      <c r="B7" s="3"/>
      <c r="C7" s="3"/>
      <c r="D7" s="3"/>
      <c r="E7" s="3"/>
      <c r="F7" s="3"/>
      <c r="G7" s="3"/>
      <c r="H7" s="3"/>
      <c r="I7" s="3"/>
      <c r="J7" s="3"/>
      <c r="K7" s="3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73" s="12" customFormat="1" ht="10.5" x14ac:dyDescent="0.15">
      <c r="A8" s="13" t="s">
        <v>16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12" spans="1:73" ht="15" x14ac:dyDescent="0.2">
      <c r="A12" s="123" t="s">
        <v>33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</row>
    <row r="13" spans="1:73" s="16" customFormat="1" x14ac:dyDescent="0.2">
      <c r="A13" s="124" t="s">
        <v>30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</row>
    <row r="14" spans="1:73" x14ac:dyDescent="0.2">
      <c r="B14" s="308">
        <v>2013</v>
      </c>
      <c r="C14" s="309"/>
      <c r="D14" s="309"/>
      <c r="E14" s="309"/>
      <c r="F14" s="310"/>
      <c r="G14" s="308">
        <v>2012</v>
      </c>
      <c r="H14" s="309"/>
      <c r="I14" s="309"/>
      <c r="J14" s="309"/>
      <c r="K14" s="310"/>
      <c r="L14" s="308">
        <v>2011</v>
      </c>
      <c r="M14" s="309"/>
      <c r="N14" s="309"/>
      <c r="O14" s="309"/>
      <c r="P14" s="310"/>
      <c r="Q14" s="308">
        <v>2010</v>
      </c>
      <c r="R14" s="309"/>
      <c r="S14" s="309"/>
      <c r="T14" s="309"/>
      <c r="U14" s="310"/>
      <c r="V14" s="308">
        <v>2009</v>
      </c>
      <c r="W14" s="309"/>
      <c r="X14" s="309"/>
      <c r="Y14" s="309"/>
      <c r="Z14" s="310"/>
      <c r="AA14" s="308">
        <v>2008</v>
      </c>
      <c r="AB14" s="309"/>
      <c r="AC14" s="309"/>
      <c r="AD14" s="309"/>
      <c r="AE14" s="310"/>
      <c r="AF14" s="308">
        <v>2007</v>
      </c>
      <c r="AG14" s="309"/>
      <c r="AH14" s="309"/>
      <c r="AI14" s="309"/>
      <c r="AJ14" s="310"/>
      <c r="AK14" s="308">
        <v>2006</v>
      </c>
      <c r="AL14" s="309"/>
      <c r="AM14" s="309"/>
      <c r="AN14" s="309"/>
      <c r="AO14" s="310"/>
      <c r="AP14" s="314">
        <v>2005</v>
      </c>
      <c r="AQ14" s="315"/>
      <c r="AR14" s="315"/>
      <c r="AS14" s="315"/>
      <c r="AT14" s="316"/>
      <c r="AU14" s="314">
        <v>2004</v>
      </c>
      <c r="AV14" s="315"/>
      <c r="AW14" s="315"/>
      <c r="AX14" s="315"/>
      <c r="AY14" s="316"/>
      <c r="AZ14" s="314">
        <v>2003</v>
      </c>
      <c r="BA14" s="315"/>
      <c r="BB14" s="315"/>
      <c r="BC14" s="315"/>
      <c r="BD14" s="316"/>
      <c r="BE14" s="308">
        <v>2002</v>
      </c>
      <c r="BF14" s="309"/>
      <c r="BG14" s="309"/>
      <c r="BH14" s="309"/>
      <c r="BI14" s="310"/>
      <c r="BJ14" s="308">
        <v>2001</v>
      </c>
      <c r="BK14" s="309"/>
      <c r="BL14" s="309"/>
      <c r="BM14" s="310"/>
      <c r="BN14" s="308">
        <v>2000</v>
      </c>
      <c r="BO14" s="309"/>
      <c r="BP14" s="309"/>
      <c r="BQ14" s="310"/>
      <c r="BR14" s="311">
        <v>1999</v>
      </c>
      <c r="BS14" s="312"/>
      <c r="BT14" s="312"/>
      <c r="BU14" s="313"/>
    </row>
    <row r="15" spans="1:73" ht="15" x14ac:dyDescent="0.2">
      <c r="A15" s="126" t="s">
        <v>12</v>
      </c>
      <c r="B15" s="127" t="s">
        <v>0</v>
      </c>
      <c r="C15" s="128" t="s">
        <v>1</v>
      </c>
      <c r="D15" s="128" t="s">
        <v>2</v>
      </c>
      <c r="E15" s="128" t="s">
        <v>28</v>
      </c>
      <c r="F15" s="129" t="s">
        <v>3</v>
      </c>
      <c r="G15" s="127" t="s">
        <v>0</v>
      </c>
      <c r="H15" s="128" t="s">
        <v>1</v>
      </c>
      <c r="I15" s="128" t="s">
        <v>2</v>
      </c>
      <c r="J15" s="128" t="s">
        <v>28</v>
      </c>
      <c r="K15" s="129" t="s">
        <v>3</v>
      </c>
      <c r="L15" s="127" t="s">
        <v>0</v>
      </c>
      <c r="M15" s="128" t="s">
        <v>1</v>
      </c>
      <c r="N15" s="128" t="s">
        <v>2</v>
      </c>
      <c r="O15" s="128" t="s">
        <v>28</v>
      </c>
      <c r="P15" s="129" t="s">
        <v>3</v>
      </c>
      <c r="Q15" s="127" t="s">
        <v>0</v>
      </c>
      <c r="R15" s="128" t="s">
        <v>1</v>
      </c>
      <c r="S15" s="128" t="s">
        <v>2</v>
      </c>
      <c r="T15" s="128" t="s">
        <v>28</v>
      </c>
      <c r="U15" s="129" t="s">
        <v>3</v>
      </c>
      <c r="V15" s="127" t="s">
        <v>0</v>
      </c>
      <c r="W15" s="128" t="s">
        <v>1</v>
      </c>
      <c r="X15" s="128" t="s">
        <v>2</v>
      </c>
      <c r="Y15" s="128" t="s">
        <v>28</v>
      </c>
      <c r="Z15" s="129" t="s">
        <v>3</v>
      </c>
      <c r="AA15" s="127" t="s">
        <v>0</v>
      </c>
      <c r="AB15" s="128" t="s">
        <v>1</v>
      </c>
      <c r="AC15" s="128" t="s">
        <v>2</v>
      </c>
      <c r="AD15" s="128" t="s">
        <v>28</v>
      </c>
      <c r="AE15" s="129" t="s">
        <v>3</v>
      </c>
      <c r="AF15" s="127" t="s">
        <v>29</v>
      </c>
      <c r="AG15" s="128" t="s">
        <v>1</v>
      </c>
      <c r="AH15" s="128" t="s">
        <v>2</v>
      </c>
      <c r="AI15" s="128" t="s">
        <v>28</v>
      </c>
      <c r="AJ15" s="129" t="s">
        <v>3</v>
      </c>
      <c r="AK15" s="127" t="s">
        <v>0</v>
      </c>
      <c r="AL15" s="128" t="s">
        <v>1</v>
      </c>
      <c r="AM15" s="128" t="s">
        <v>2</v>
      </c>
      <c r="AN15" s="130" t="s">
        <v>17</v>
      </c>
      <c r="AO15" s="129" t="s">
        <v>3</v>
      </c>
      <c r="AP15" s="127" t="s">
        <v>0</v>
      </c>
      <c r="AQ15" s="128" t="s">
        <v>1</v>
      </c>
      <c r="AR15" s="128" t="s">
        <v>2</v>
      </c>
      <c r="AS15" s="130" t="s">
        <v>17</v>
      </c>
      <c r="AT15" s="129" t="s">
        <v>3</v>
      </c>
      <c r="AU15" s="127" t="s">
        <v>0</v>
      </c>
      <c r="AV15" s="128" t="s">
        <v>1</v>
      </c>
      <c r="AW15" s="128" t="s">
        <v>2</v>
      </c>
      <c r="AX15" s="130" t="s">
        <v>17</v>
      </c>
      <c r="AY15" s="129" t="s">
        <v>3</v>
      </c>
      <c r="AZ15" s="127" t="s">
        <v>0</v>
      </c>
      <c r="BA15" s="128" t="s">
        <v>1</v>
      </c>
      <c r="BB15" s="128" t="s">
        <v>2</v>
      </c>
      <c r="BC15" s="130" t="s">
        <v>17</v>
      </c>
      <c r="BD15" s="129" t="s">
        <v>3</v>
      </c>
      <c r="BE15" s="127" t="s">
        <v>0</v>
      </c>
      <c r="BF15" s="128" t="s">
        <v>1</v>
      </c>
      <c r="BG15" s="128" t="s">
        <v>2</v>
      </c>
      <c r="BH15" s="130" t="s">
        <v>17</v>
      </c>
      <c r="BI15" s="129" t="s">
        <v>3</v>
      </c>
      <c r="BJ15" s="127" t="s">
        <v>0</v>
      </c>
      <c r="BK15" s="128" t="s">
        <v>1</v>
      </c>
      <c r="BL15" s="128" t="s">
        <v>2</v>
      </c>
      <c r="BM15" s="129" t="s">
        <v>3</v>
      </c>
      <c r="BN15" s="127" t="s">
        <v>0</v>
      </c>
      <c r="BO15" s="128" t="s">
        <v>1</v>
      </c>
      <c r="BP15" s="128" t="s">
        <v>2</v>
      </c>
      <c r="BQ15" s="129" t="s">
        <v>3</v>
      </c>
      <c r="BR15" s="127" t="s">
        <v>0</v>
      </c>
      <c r="BS15" s="128" t="s">
        <v>1</v>
      </c>
      <c r="BT15" s="128" t="s">
        <v>2</v>
      </c>
      <c r="BU15" s="129" t="s">
        <v>3</v>
      </c>
    </row>
    <row r="16" spans="1:73" s="16" customFormat="1" x14ac:dyDescent="0.2">
      <c r="A16" s="131" t="s">
        <v>13</v>
      </c>
      <c r="B16" s="132" t="s">
        <v>11</v>
      </c>
      <c r="C16" s="133" t="s">
        <v>20</v>
      </c>
      <c r="D16" s="133" t="s">
        <v>21</v>
      </c>
      <c r="E16" s="168" t="s">
        <v>23</v>
      </c>
      <c r="F16" s="134" t="s">
        <v>14</v>
      </c>
      <c r="G16" s="132" t="s">
        <v>11</v>
      </c>
      <c r="H16" s="133" t="s">
        <v>20</v>
      </c>
      <c r="I16" s="133" t="s">
        <v>21</v>
      </c>
      <c r="J16" s="168" t="s">
        <v>23</v>
      </c>
      <c r="K16" s="134" t="s">
        <v>14</v>
      </c>
      <c r="L16" s="132" t="s">
        <v>11</v>
      </c>
      <c r="M16" s="133" t="s">
        <v>20</v>
      </c>
      <c r="N16" s="133" t="s">
        <v>21</v>
      </c>
      <c r="O16" s="133" t="s">
        <v>23</v>
      </c>
      <c r="P16" s="134" t="s">
        <v>14</v>
      </c>
      <c r="Q16" s="132" t="s">
        <v>11</v>
      </c>
      <c r="R16" s="133" t="s">
        <v>20</v>
      </c>
      <c r="S16" s="133" t="s">
        <v>21</v>
      </c>
      <c r="T16" s="133" t="s">
        <v>23</v>
      </c>
      <c r="U16" s="134" t="s">
        <v>14</v>
      </c>
      <c r="V16" s="132" t="s">
        <v>11</v>
      </c>
      <c r="W16" s="133" t="s">
        <v>20</v>
      </c>
      <c r="X16" s="133" t="s">
        <v>21</v>
      </c>
      <c r="Y16" s="133" t="s">
        <v>23</v>
      </c>
      <c r="Z16" s="134" t="s">
        <v>14</v>
      </c>
      <c r="AA16" s="132" t="s">
        <v>11</v>
      </c>
      <c r="AB16" s="133" t="s">
        <v>20</v>
      </c>
      <c r="AC16" s="133" t="s">
        <v>21</v>
      </c>
      <c r="AD16" s="133" t="s">
        <v>23</v>
      </c>
      <c r="AE16" s="134" t="s">
        <v>14</v>
      </c>
      <c r="AF16" s="132" t="s">
        <v>11</v>
      </c>
      <c r="AG16" s="133" t="s">
        <v>20</v>
      </c>
      <c r="AH16" s="133" t="s">
        <v>21</v>
      </c>
      <c r="AI16" s="133" t="s">
        <v>23</v>
      </c>
      <c r="AJ16" s="134" t="s">
        <v>14</v>
      </c>
      <c r="AK16" s="132" t="s">
        <v>11</v>
      </c>
      <c r="AL16" s="133" t="s">
        <v>20</v>
      </c>
      <c r="AM16" s="133" t="s">
        <v>21</v>
      </c>
      <c r="AN16" s="135" t="s">
        <v>18</v>
      </c>
      <c r="AO16" s="134" t="s">
        <v>14</v>
      </c>
      <c r="AP16" s="132" t="s">
        <v>11</v>
      </c>
      <c r="AQ16" s="133" t="s">
        <v>20</v>
      </c>
      <c r="AR16" s="133" t="s">
        <v>21</v>
      </c>
      <c r="AS16" s="135" t="s">
        <v>18</v>
      </c>
      <c r="AT16" s="134" t="s">
        <v>14</v>
      </c>
      <c r="AU16" s="132" t="s">
        <v>11</v>
      </c>
      <c r="AV16" s="133" t="s">
        <v>20</v>
      </c>
      <c r="AW16" s="133" t="s">
        <v>21</v>
      </c>
      <c r="AX16" s="135" t="s">
        <v>18</v>
      </c>
      <c r="AY16" s="134" t="s">
        <v>14</v>
      </c>
      <c r="AZ16" s="132" t="s">
        <v>11</v>
      </c>
      <c r="BA16" s="133" t="s">
        <v>20</v>
      </c>
      <c r="BB16" s="133" t="s">
        <v>21</v>
      </c>
      <c r="BC16" s="135" t="s">
        <v>18</v>
      </c>
      <c r="BD16" s="134" t="s">
        <v>14</v>
      </c>
      <c r="BE16" s="132" t="s">
        <v>11</v>
      </c>
      <c r="BF16" s="133" t="s">
        <v>20</v>
      </c>
      <c r="BG16" s="133" t="s">
        <v>21</v>
      </c>
      <c r="BH16" s="135" t="s">
        <v>18</v>
      </c>
      <c r="BI16" s="134" t="s">
        <v>14</v>
      </c>
      <c r="BJ16" s="132" t="s">
        <v>11</v>
      </c>
      <c r="BK16" s="133" t="s">
        <v>20</v>
      </c>
      <c r="BL16" s="133" t="s">
        <v>21</v>
      </c>
      <c r="BM16" s="134" t="s">
        <v>14</v>
      </c>
      <c r="BN16" s="132" t="s">
        <v>11</v>
      </c>
      <c r="BO16" s="133" t="s">
        <v>20</v>
      </c>
      <c r="BP16" s="133" t="s">
        <v>21</v>
      </c>
      <c r="BQ16" s="134" t="s">
        <v>14</v>
      </c>
      <c r="BR16" s="132" t="s">
        <v>11</v>
      </c>
      <c r="BS16" s="133" t="s">
        <v>20</v>
      </c>
      <c r="BT16" s="133" t="s">
        <v>21</v>
      </c>
      <c r="BU16" s="134" t="s">
        <v>14</v>
      </c>
    </row>
    <row r="17" spans="1:73" x14ac:dyDescent="0.2">
      <c r="A17" s="151" t="s">
        <v>22</v>
      </c>
      <c r="B17" s="37">
        <v>5</v>
      </c>
      <c r="C17" s="38">
        <v>0</v>
      </c>
      <c r="D17" s="38">
        <v>0</v>
      </c>
      <c r="E17" s="169">
        <v>0</v>
      </c>
      <c r="F17" s="59">
        <f>SUM(B17:E17)</f>
        <v>5</v>
      </c>
      <c r="G17" s="37">
        <v>1.2</v>
      </c>
      <c r="H17" s="38">
        <v>0</v>
      </c>
      <c r="I17" s="38">
        <v>0</v>
      </c>
      <c r="J17" s="169">
        <v>0</v>
      </c>
      <c r="K17" s="59">
        <f>SUM(G17:J17)</f>
        <v>1.2</v>
      </c>
      <c r="L17" s="37">
        <v>3.6</v>
      </c>
      <c r="M17" s="38">
        <v>0</v>
      </c>
      <c r="N17" s="38">
        <v>0</v>
      </c>
      <c r="O17" s="39">
        <v>157.99100000000001</v>
      </c>
      <c r="P17" s="40">
        <f>SUM(L17:O17)</f>
        <v>161.59100000000001</v>
      </c>
      <c r="Q17" s="37">
        <v>0.68200000000000005</v>
      </c>
      <c r="R17" s="38">
        <v>0</v>
      </c>
      <c r="S17" s="38">
        <v>0</v>
      </c>
      <c r="T17" s="41">
        <v>46.948999999999998</v>
      </c>
      <c r="U17" s="40">
        <f>SUM(Q17:T17)</f>
        <v>47.631</v>
      </c>
      <c r="V17" s="37">
        <v>4.3940000000000001</v>
      </c>
      <c r="W17" s="41">
        <v>0</v>
      </c>
      <c r="X17" s="41">
        <v>0</v>
      </c>
      <c r="Y17" s="41">
        <v>59.906999999999996</v>
      </c>
      <c r="Z17" s="42">
        <f>SUM(V17:Y17)</f>
        <v>64.301000000000002</v>
      </c>
      <c r="AA17" s="43">
        <v>2.78</v>
      </c>
      <c r="AB17" s="44">
        <v>0</v>
      </c>
      <c r="AC17" s="44">
        <v>0</v>
      </c>
      <c r="AD17" s="39">
        <v>2.5710000000000002</v>
      </c>
      <c r="AE17" s="42">
        <f>SUM(AA17:AD17)</f>
        <v>5.351</v>
      </c>
      <c r="AF17" s="37">
        <v>36.03</v>
      </c>
      <c r="AG17" s="38">
        <v>0</v>
      </c>
      <c r="AH17" s="38">
        <v>0</v>
      </c>
      <c r="AI17" s="38">
        <v>20.8</v>
      </c>
      <c r="AJ17" s="42">
        <f>SUM(AF17:AI17)</f>
        <v>56.83</v>
      </c>
      <c r="AK17" s="45">
        <v>0.4</v>
      </c>
      <c r="AL17" s="46">
        <v>0</v>
      </c>
      <c r="AM17" s="46">
        <v>0</v>
      </c>
      <c r="AN17" s="46">
        <v>13.14</v>
      </c>
      <c r="AO17" s="42">
        <f>SUM(AK17:AN17)</f>
        <v>13.540000000000001</v>
      </c>
      <c r="AP17" s="47">
        <v>61.2</v>
      </c>
      <c r="AQ17" s="46">
        <v>0</v>
      </c>
      <c r="AR17" s="46">
        <v>0</v>
      </c>
      <c r="AS17" s="46">
        <v>2</v>
      </c>
      <c r="AT17" s="42">
        <f>SUM(AP17:AS17)</f>
        <v>63.2</v>
      </c>
      <c r="AU17" s="48">
        <v>0.34</v>
      </c>
      <c r="AV17" s="38">
        <v>0</v>
      </c>
      <c r="AW17" s="38">
        <v>0</v>
      </c>
      <c r="AX17" s="38">
        <v>0</v>
      </c>
      <c r="AY17" s="42">
        <f>SUM(AU17:AX17)</f>
        <v>0.34</v>
      </c>
      <c r="AZ17" s="48">
        <v>0.5</v>
      </c>
      <c r="BA17" s="38">
        <v>0</v>
      </c>
      <c r="BB17" s="49">
        <v>0</v>
      </c>
      <c r="BC17" s="38">
        <v>0</v>
      </c>
      <c r="BD17" s="42">
        <f>SUM(AZ17:BC17)</f>
        <v>0.5</v>
      </c>
      <c r="BE17" s="48">
        <v>0</v>
      </c>
      <c r="BF17" s="38">
        <v>0</v>
      </c>
      <c r="BG17" s="38">
        <v>0</v>
      </c>
      <c r="BH17" s="38">
        <v>6</v>
      </c>
      <c r="BI17" s="42">
        <f>SUM(BE17:BH17)</f>
        <v>6</v>
      </c>
      <c r="BJ17" s="48">
        <v>1.071</v>
      </c>
      <c r="BK17" s="38">
        <v>0</v>
      </c>
      <c r="BL17" s="38">
        <v>0</v>
      </c>
      <c r="BM17" s="42">
        <f>SUM(BJ17:BL17)</f>
        <v>1.071</v>
      </c>
      <c r="BN17" s="50">
        <v>2</v>
      </c>
      <c r="BO17" s="51">
        <v>0</v>
      </c>
      <c r="BP17" s="51">
        <v>0</v>
      </c>
      <c r="BQ17" s="52">
        <f>SUM(BN17:BP17)</f>
        <v>2</v>
      </c>
      <c r="BR17" s="53">
        <v>0.17499999999999999</v>
      </c>
      <c r="BS17" s="54">
        <v>0</v>
      </c>
      <c r="BT17" s="54">
        <v>0</v>
      </c>
      <c r="BU17" s="55">
        <f>SUM(BR17:BT17)</f>
        <v>0.17499999999999999</v>
      </c>
    </row>
    <row r="18" spans="1:73" x14ac:dyDescent="0.2">
      <c r="A18" s="152" t="s">
        <v>4</v>
      </c>
      <c r="B18" s="56">
        <v>619.6</v>
      </c>
      <c r="C18" s="57">
        <v>0</v>
      </c>
      <c r="D18" s="57">
        <v>0</v>
      </c>
      <c r="E18" s="58">
        <v>0</v>
      </c>
      <c r="F18" s="59">
        <f>SUM(B18:E18)</f>
        <v>619.6</v>
      </c>
      <c r="G18" s="56">
        <v>600.75</v>
      </c>
      <c r="H18" s="57">
        <v>0</v>
      </c>
      <c r="I18" s="57">
        <v>0</v>
      </c>
      <c r="J18" s="58">
        <v>0</v>
      </c>
      <c r="K18" s="59">
        <f>SUM(G18:J18)</f>
        <v>600.75</v>
      </c>
      <c r="L18" s="56">
        <v>657.55899999999997</v>
      </c>
      <c r="M18" s="57">
        <v>0</v>
      </c>
      <c r="N18" s="57">
        <v>0</v>
      </c>
      <c r="O18" s="58">
        <v>0</v>
      </c>
      <c r="P18" s="59">
        <f>SUM(L18:O18)</f>
        <v>657.55899999999997</v>
      </c>
      <c r="Q18" s="56">
        <v>587.20000000000005</v>
      </c>
      <c r="R18" s="57">
        <v>0</v>
      </c>
      <c r="S18" s="57">
        <v>0</v>
      </c>
      <c r="T18" s="57">
        <v>0</v>
      </c>
      <c r="U18" s="59">
        <f>SUM(Q18:T18)</f>
        <v>587.20000000000005</v>
      </c>
      <c r="V18" s="56">
        <v>437.9</v>
      </c>
      <c r="W18" s="60">
        <v>0</v>
      </c>
      <c r="X18" s="60">
        <v>0</v>
      </c>
      <c r="Y18" s="60">
        <v>0</v>
      </c>
      <c r="Z18" s="61">
        <f>SUM(V18:Y18)</f>
        <v>437.9</v>
      </c>
      <c r="AA18" s="62">
        <v>259.37599999999998</v>
      </c>
      <c r="AB18" s="58">
        <v>0</v>
      </c>
      <c r="AC18" s="58">
        <v>0</v>
      </c>
      <c r="AD18" s="58">
        <v>0</v>
      </c>
      <c r="AE18" s="61">
        <f>SUM(AA18:AD18)</f>
        <v>259.37599999999998</v>
      </c>
      <c r="AF18" s="56">
        <v>779.56</v>
      </c>
      <c r="AG18" s="57">
        <v>0</v>
      </c>
      <c r="AH18" s="57">
        <v>0</v>
      </c>
      <c r="AI18" s="57">
        <v>0</v>
      </c>
      <c r="AJ18" s="61">
        <f t="shared" ref="AJ18:AJ25" si="0">SUM(AF18:AI18)</f>
        <v>779.56</v>
      </c>
      <c r="AK18" s="63">
        <v>653.94600000000003</v>
      </c>
      <c r="AL18" s="64">
        <v>0</v>
      </c>
      <c r="AM18" s="64">
        <v>0</v>
      </c>
      <c r="AN18" s="65">
        <v>0.1</v>
      </c>
      <c r="AO18" s="61">
        <f t="shared" ref="AO18:AO25" si="1">SUM(AK18:AN18)</f>
        <v>654.04600000000005</v>
      </c>
      <c r="AP18" s="66">
        <v>479.358</v>
      </c>
      <c r="AQ18" s="64">
        <v>0</v>
      </c>
      <c r="AR18" s="64">
        <v>0</v>
      </c>
      <c r="AS18" s="64">
        <v>0</v>
      </c>
      <c r="AT18" s="61">
        <f>SUM(AP18:AS18)</f>
        <v>479.358</v>
      </c>
      <c r="AU18" s="67">
        <v>405.19900000000001</v>
      </c>
      <c r="AV18" s="57">
        <v>0</v>
      </c>
      <c r="AW18" s="57">
        <v>0</v>
      </c>
      <c r="AX18" s="57">
        <v>0</v>
      </c>
      <c r="AY18" s="61">
        <f>SUM(AU18:AX18)</f>
        <v>405.19900000000001</v>
      </c>
      <c r="AZ18" s="67">
        <v>99.93</v>
      </c>
      <c r="BA18" s="57">
        <v>0</v>
      </c>
      <c r="BB18" s="68">
        <v>0</v>
      </c>
      <c r="BC18" s="57">
        <v>0</v>
      </c>
      <c r="BD18" s="61">
        <f>SUM(AZ18:BC18)</f>
        <v>99.93</v>
      </c>
      <c r="BE18" s="67">
        <v>45</v>
      </c>
      <c r="BF18" s="57">
        <v>0</v>
      </c>
      <c r="BG18" s="57">
        <v>0</v>
      </c>
      <c r="BH18" s="57">
        <v>9</v>
      </c>
      <c r="BI18" s="61">
        <f>SUM(BE18:BH18)</f>
        <v>54</v>
      </c>
      <c r="BJ18" s="67">
        <v>40</v>
      </c>
      <c r="BK18" s="57">
        <v>0</v>
      </c>
      <c r="BL18" s="57">
        <v>0</v>
      </c>
      <c r="BM18" s="61">
        <f t="shared" ref="BM18:BM25" si="2">SUM(BJ18:BL18)</f>
        <v>40</v>
      </c>
      <c r="BN18" s="69">
        <v>33.625999999999998</v>
      </c>
      <c r="BO18" s="70">
        <v>0</v>
      </c>
      <c r="BP18" s="70">
        <v>0.113</v>
      </c>
      <c r="BQ18" s="71">
        <f t="shared" ref="BQ18:BQ25" si="3">SUM(BN18:BP18)</f>
        <v>33.738999999999997</v>
      </c>
      <c r="BR18" s="69">
        <v>6</v>
      </c>
      <c r="BS18" s="72">
        <v>0.23200000000000001</v>
      </c>
      <c r="BT18" s="73">
        <v>0</v>
      </c>
      <c r="BU18" s="71">
        <f>SUM(BR18:BT18)</f>
        <v>6.2320000000000002</v>
      </c>
    </row>
    <row r="19" spans="1:73" x14ac:dyDescent="0.2">
      <c r="A19" s="152" t="s">
        <v>5</v>
      </c>
      <c r="B19" s="56">
        <v>496.08800000000002</v>
      </c>
      <c r="C19" s="57">
        <v>0</v>
      </c>
      <c r="D19" s="57">
        <v>0</v>
      </c>
      <c r="E19" s="58">
        <v>0</v>
      </c>
      <c r="F19" s="59">
        <f t="shared" ref="F19:F25" si="4">SUM(B19:E19)</f>
        <v>496.08800000000002</v>
      </c>
      <c r="G19" s="56">
        <v>451.61399999999998</v>
      </c>
      <c r="H19" s="57">
        <v>0</v>
      </c>
      <c r="I19" s="57">
        <v>0</v>
      </c>
      <c r="J19" s="58">
        <v>0</v>
      </c>
      <c r="K19" s="59">
        <f t="shared" ref="K19:K25" si="5">SUM(G19:J19)</f>
        <v>451.61399999999998</v>
      </c>
      <c r="L19" s="56">
        <v>378.48599999999999</v>
      </c>
      <c r="M19" s="57">
        <v>0</v>
      </c>
      <c r="N19" s="57">
        <v>0</v>
      </c>
      <c r="O19" s="58">
        <v>0</v>
      </c>
      <c r="P19" s="59">
        <f t="shared" ref="P19:P25" si="6">SUM(L19:O19)</f>
        <v>378.48599999999999</v>
      </c>
      <c r="Q19" s="56">
        <v>608.04300000000001</v>
      </c>
      <c r="R19" s="57">
        <v>0</v>
      </c>
      <c r="S19" s="57">
        <v>0</v>
      </c>
      <c r="T19" s="57">
        <v>0</v>
      </c>
      <c r="U19" s="59">
        <f t="shared" ref="U19:U25" si="7">SUM(Q19:T19)</f>
        <v>608.04300000000001</v>
      </c>
      <c r="V19" s="56">
        <v>412.57799999999997</v>
      </c>
      <c r="W19" s="60">
        <v>0</v>
      </c>
      <c r="X19" s="60">
        <v>0</v>
      </c>
      <c r="Y19" s="60">
        <v>0</v>
      </c>
      <c r="Z19" s="61">
        <f t="shared" ref="Z19:Z25" si="8">SUM(V19:Y19)</f>
        <v>412.57799999999997</v>
      </c>
      <c r="AA19" s="62">
        <v>477.02</v>
      </c>
      <c r="AB19" s="58">
        <v>0</v>
      </c>
      <c r="AC19" s="58">
        <v>0</v>
      </c>
      <c r="AD19" s="58">
        <v>0</v>
      </c>
      <c r="AE19" s="61">
        <f t="shared" ref="AE19:AE25" si="9">SUM(AA19:AD19)</f>
        <v>477.02</v>
      </c>
      <c r="AF19" s="56">
        <v>357.678</v>
      </c>
      <c r="AG19" s="57">
        <v>0</v>
      </c>
      <c r="AH19" s="57">
        <v>0</v>
      </c>
      <c r="AI19" s="57">
        <v>0</v>
      </c>
      <c r="AJ19" s="61">
        <f t="shared" si="0"/>
        <v>357.678</v>
      </c>
      <c r="AK19" s="63">
        <v>734.12800000000004</v>
      </c>
      <c r="AL19" s="64">
        <v>0</v>
      </c>
      <c r="AM19" s="64">
        <v>1.4999999999999999E-2</v>
      </c>
      <c r="AN19" s="64">
        <v>0</v>
      </c>
      <c r="AO19" s="61">
        <f t="shared" si="1"/>
        <v>734.14300000000003</v>
      </c>
      <c r="AP19" s="66">
        <v>536.04700000000003</v>
      </c>
      <c r="AQ19" s="64">
        <v>0</v>
      </c>
      <c r="AR19" s="64">
        <v>0</v>
      </c>
      <c r="AS19" s="64">
        <v>0</v>
      </c>
      <c r="AT19" s="61">
        <f t="shared" ref="AT19:AT25" si="10">SUM(AP19:AS19)</f>
        <v>536.04700000000003</v>
      </c>
      <c r="AU19" s="67">
        <v>681.495</v>
      </c>
      <c r="AV19" s="57">
        <v>0</v>
      </c>
      <c r="AW19" s="57">
        <v>0</v>
      </c>
      <c r="AX19" s="57">
        <v>0</v>
      </c>
      <c r="AY19" s="61">
        <f t="shared" ref="AY19:AY25" si="11">SUM(AU19:AX19)</f>
        <v>681.495</v>
      </c>
      <c r="AZ19" s="67">
        <v>143.46</v>
      </c>
      <c r="BA19" s="57">
        <v>0</v>
      </c>
      <c r="BB19" s="68">
        <v>0</v>
      </c>
      <c r="BC19" s="57">
        <v>0</v>
      </c>
      <c r="BD19" s="61">
        <f t="shared" ref="BD19:BD25" si="12">SUM(AZ19:BC19)</f>
        <v>143.46</v>
      </c>
      <c r="BE19" s="67">
        <v>121.03100000000001</v>
      </c>
      <c r="BF19" s="57">
        <v>0</v>
      </c>
      <c r="BG19" s="57">
        <v>0.02</v>
      </c>
      <c r="BH19" s="57">
        <v>0</v>
      </c>
      <c r="BI19" s="61">
        <f t="shared" ref="BI19:BI25" si="13">SUM(BE19:BH19)</f>
        <v>121.051</v>
      </c>
      <c r="BJ19" s="67">
        <v>110</v>
      </c>
      <c r="BK19" s="57">
        <v>0.1</v>
      </c>
      <c r="BL19" s="57">
        <v>1.2999999999999999E-2</v>
      </c>
      <c r="BM19" s="61">
        <f t="shared" si="2"/>
        <v>110.113</v>
      </c>
      <c r="BN19" s="69">
        <v>229.584</v>
      </c>
      <c r="BO19" s="70">
        <v>0</v>
      </c>
      <c r="BP19" s="70">
        <v>1.9E-2</v>
      </c>
      <c r="BQ19" s="71">
        <f t="shared" si="3"/>
        <v>229.60300000000001</v>
      </c>
      <c r="BR19" s="69">
        <v>59.182000000000002</v>
      </c>
      <c r="BS19" s="73">
        <v>0</v>
      </c>
      <c r="BT19" s="73">
        <v>0</v>
      </c>
      <c r="BU19" s="71">
        <f t="shared" ref="BU19:BU25" si="14">SUM(BR19:BT19)</f>
        <v>59.182000000000002</v>
      </c>
    </row>
    <row r="20" spans="1:73" x14ac:dyDescent="0.2">
      <c r="A20" s="152" t="s">
        <v>6</v>
      </c>
      <c r="B20" s="56">
        <v>870.93499999999995</v>
      </c>
      <c r="C20" s="60">
        <v>8</v>
      </c>
      <c r="D20" s="57">
        <v>0</v>
      </c>
      <c r="E20" s="58">
        <v>0</v>
      </c>
      <c r="F20" s="59">
        <f t="shared" si="4"/>
        <v>878.93499999999995</v>
      </c>
      <c r="G20" s="56">
        <v>803.01199999999994</v>
      </c>
      <c r="H20" s="60">
        <v>8</v>
      </c>
      <c r="I20" s="57">
        <v>0</v>
      </c>
      <c r="J20" s="58">
        <v>0</v>
      </c>
      <c r="K20" s="59">
        <f t="shared" si="5"/>
        <v>811.01199999999994</v>
      </c>
      <c r="L20" s="56">
        <v>702.01099999999997</v>
      </c>
      <c r="M20" s="60">
        <v>0.35</v>
      </c>
      <c r="N20" s="57">
        <v>0</v>
      </c>
      <c r="O20" s="58">
        <v>0</v>
      </c>
      <c r="P20" s="59">
        <f t="shared" si="6"/>
        <v>702.36099999999999</v>
      </c>
      <c r="Q20" s="56">
        <v>522.38</v>
      </c>
      <c r="R20" s="57">
        <v>0</v>
      </c>
      <c r="S20" s="57">
        <v>0</v>
      </c>
      <c r="T20" s="57">
        <v>0</v>
      </c>
      <c r="U20" s="59">
        <f t="shared" si="7"/>
        <v>522.38</v>
      </c>
      <c r="V20" s="56">
        <v>395.47699999999998</v>
      </c>
      <c r="W20" s="60">
        <v>0</v>
      </c>
      <c r="X20" s="60">
        <v>0</v>
      </c>
      <c r="Y20" s="60">
        <v>0</v>
      </c>
      <c r="Z20" s="61">
        <f t="shared" si="8"/>
        <v>395.47699999999998</v>
      </c>
      <c r="AA20" s="62">
        <v>690.12599999999998</v>
      </c>
      <c r="AB20" s="58">
        <v>0</v>
      </c>
      <c r="AC20" s="58">
        <v>0</v>
      </c>
      <c r="AD20" s="58">
        <v>0</v>
      </c>
      <c r="AE20" s="61">
        <f t="shared" si="9"/>
        <v>690.12599999999998</v>
      </c>
      <c r="AF20" s="56">
        <v>1050.0360000000001</v>
      </c>
      <c r="AG20" s="57">
        <v>0</v>
      </c>
      <c r="AH20" s="57">
        <v>0</v>
      </c>
      <c r="AI20" s="57">
        <v>0</v>
      </c>
      <c r="AJ20" s="61">
        <f t="shared" si="0"/>
        <v>1050.0360000000001</v>
      </c>
      <c r="AK20" s="63">
        <v>520.125</v>
      </c>
      <c r="AL20" s="64">
        <v>0</v>
      </c>
      <c r="AM20" s="64">
        <v>1.4999999999999999E-2</v>
      </c>
      <c r="AN20" s="64">
        <v>0</v>
      </c>
      <c r="AO20" s="61">
        <f t="shared" si="1"/>
        <v>520.14</v>
      </c>
      <c r="AP20" s="66">
        <v>811.846</v>
      </c>
      <c r="AQ20" s="64">
        <v>0</v>
      </c>
      <c r="AR20" s="64">
        <v>0</v>
      </c>
      <c r="AS20" s="64">
        <v>0</v>
      </c>
      <c r="AT20" s="61">
        <f t="shared" si="10"/>
        <v>811.846</v>
      </c>
      <c r="AU20" s="67">
        <v>670.98400000000004</v>
      </c>
      <c r="AV20" s="57">
        <v>42.85</v>
      </c>
      <c r="AW20" s="57">
        <v>0</v>
      </c>
      <c r="AX20" s="57">
        <v>12.746</v>
      </c>
      <c r="AY20" s="61">
        <f t="shared" si="11"/>
        <v>726.58</v>
      </c>
      <c r="AZ20" s="67">
        <v>270.55599999999998</v>
      </c>
      <c r="BA20" s="57">
        <v>1</v>
      </c>
      <c r="BB20" s="68">
        <v>0</v>
      </c>
      <c r="BC20" s="57">
        <v>0</v>
      </c>
      <c r="BD20" s="61">
        <f t="shared" si="12"/>
        <v>271.55599999999998</v>
      </c>
      <c r="BE20" s="67">
        <v>584.83399999999995</v>
      </c>
      <c r="BF20" s="57">
        <v>3</v>
      </c>
      <c r="BG20" s="57">
        <v>0</v>
      </c>
      <c r="BH20" s="57">
        <v>0</v>
      </c>
      <c r="BI20" s="61">
        <f t="shared" si="13"/>
        <v>587.83399999999995</v>
      </c>
      <c r="BJ20" s="67">
        <v>185.63300000000001</v>
      </c>
      <c r="BK20" s="57">
        <v>20.666</v>
      </c>
      <c r="BL20" s="57">
        <v>0</v>
      </c>
      <c r="BM20" s="61">
        <f t="shared" si="2"/>
        <v>206.29900000000001</v>
      </c>
      <c r="BN20" s="69">
        <v>354.36599999999999</v>
      </c>
      <c r="BO20" s="70">
        <v>31.2</v>
      </c>
      <c r="BP20" s="70">
        <v>0.246</v>
      </c>
      <c r="BQ20" s="71">
        <f t="shared" si="3"/>
        <v>385.81199999999995</v>
      </c>
      <c r="BR20" s="69">
        <v>322.05799999999999</v>
      </c>
      <c r="BS20" s="70">
        <v>2.617</v>
      </c>
      <c r="BT20" s="72">
        <v>0.248</v>
      </c>
      <c r="BU20" s="71">
        <f t="shared" si="14"/>
        <v>324.923</v>
      </c>
    </row>
    <row r="21" spans="1:73" x14ac:dyDescent="0.2">
      <c r="A21" s="152" t="s">
        <v>7</v>
      </c>
      <c r="B21" s="67">
        <v>0</v>
      </c>
      <c r="C21" s="57">
        <v>0</v>
      </c>
      <c r="D21" s="57">
        <v>0.44</v>
      </c>
      <c r="E21" s="171">
        <v>5.516</v>
      </c>
      <c r="F21" s="59">
        <f t="shared" si="4"/>
        <v>5.9560000000000004</v>
      </c>
      <c r="G21" s="67">
        <v>0</v>
      </c>
      <c r="H21" s="57">
        <v>0.58399999999999996</v>
      </c>
      <c r="I21" s="57">
        <v>1.4999999999999999E-2</v>
      </c>
      <c r="J21" s="74">
        <v>8.7970000000000006</v>
      </c>
      <c r="K21" s="59">
        <f t="shared" si="5"/>
        <v>9.3960000000000008</v>
      </c>
      <c r="L21" s="67">
        <v>0</v>
      </c>
      <c r="M21" s="57">
        <v>0</v>
      </c>
      <c r="N21" s="57">
        <v>0.01</v>
      </c>
      <c r="O21" s="74">
        <v>9.1839999999999993</v>
      </c>
      <c r="P21" s="59">
        <f t="shared" si="6"/>
        <v>9.1939999999999991</v>
      </c>
      <c r="Q21" s="67">
        <v>0</v>
      </c>
      <c r="R21" s="57">
        <v>0</v>
      </c>
      <c r="S21" s="57">
        <v>0</v>
      </c>
      <c r="T21" s="60">
        <v>9.391</v>
      </c>
      <c r="U21" s="59">
        <f t="shared" si="7"/>
        <v>9.391</v>
      </c>
      <c r="V21" s="56">
        <v>28.664999999999999</v>
      </c>
      <c r="W21" s="60">
        <v>0</v>
      </c>
      <c r="X21" s="60">
        <v>3.9E-2</v>
      </c>
      <c r="Y21" s="60">
        <v>5.83</v>
      </c>
      <c r="Z21" s="61">
        <f t="shared" si="8"/>
        <v>34.533999999999999</v>
      </c>
      <c r="AA21" s="75">
        <v>0</v>
      </c>
      <c r="AB21" s="58">
        <v>0</v>
      </c>
      <c r="AC21" s="76">
        <v>0.02</v>
      </c>
      <c r="AD21" s="74">
        <v>7.173</v>
      </c>
      <c r="AE21" s="61">
        <f t="shared" si="9"/>
        <v>7.1929999999999996</v>
      </c>
      <c r="AF21" s="56">
        <v>137.28</v>
      </c>
      <c r="AG21" s="57">
        <v>0</v>
      </c>
      <c r="AH21" s="60">
        <v>0.57199999999999995</v>
      </c>
      <c r="AI21" s="60">
        <v>8.6669999999999998</v>
      </c>
      <c r="AJ21" s="61">
        <f t="shared" si="0"/>
        <v>146.51900000000001</v>
      </c>
      <c r="AK21" s="63">
        <v>69.231999999999999</v>
      </c>
      <c r="AL21" s="64">
        <v>0</v>
      </c>
      <c r="AM21" s="65">
        <v>0.3</v>
      </c>
      <c r="AN21" s="65">
        <v>16.024000000000001</v>
      </c>
      <c r="AO21" s="61">
        <f t="shared" si="1"/>
        <v>85.555999999999997</v>
      </c>
      <c r="AP21" s="66">
        <v>78.679000000000002</v>
      </c>
      <c r="AQ21" s="64">
        <v>0</v>
      </c>
      <c r="AR21" s="64">
        <v>0</v>
      </c>
      <c r="AS21" s="64">
        <v>10.628</v>
      </c>
      <c r="AT21" s="61">
        <f t="shared" si="10"/>
        <v>89.307000000000002</v>
      </c>
      <c r="AU21" s="67">
        <v>47</v>
      </c>
      <c r="AV21" s="57">
        <v>0</v>
      </c>
      <c r="AW21" s="57">
        <v>0.13</v>
      </c>
      <c r="AX21" s="57">
        <v>7.9160000000000004</v>
      </c>
      <c r="AY21" s="61">
        <f t="shared" si="11"/>
        <v>55.046000000000006</v>
      </c>
      <c r="AZ21" s="67">
        <v>11.167</v>
      </c>
      <c r="BA21" s="57">
        <v>0</v>
      </c>
      <c r="BB21" s="68">
        <v>0.70399999999999996</v>
      </c>
      <c r="BC21" s="57">
        <v>0</v>
      </c>
      <c r="BD21" s="61">
        <f t="shared" si="12"/>
        <v>11.871</v>
      </c>
      <c r="BE21" s="67">
        <v>54</v>
      </c>
      <c r="BF21" s="57">
        <v>0</v>
      </c>
      <c r="BG21" s="57">
        <v>0.24</v>
      </c>
      <c r="BH21" s="57">
        <v>0.01</v>
      </c>
      <c r="BI21" s="61">
        <f t="shared" si="13"/>
        <v>54.25</v>
      </c>
      <c r="BJ21" s="67">
        <v>1.2</v>
      </c>
      <c r="BK21" s="57">
        <v>0.16</v>
      </c>
      <c r="BL21" s="57">
        <v>0.13800000000000001</v>
      </c>
      <c r="BM21" s="61">
        <f t="shared" si="2"/>
        <v>1.4979999999999998</v>
      </c>
      <c r="BN21" s="69">
        <v>2.2999999999999998</v>
      </c>
      <c r="BO21" s="70">
        <v>0.6</v>
      </c>
      <c r="BP21" s="70">
        <v>0.94099999999999995</v>
      </c>
      <c r="BQ21" s="71">
        <f t="shared" si="3"/>
        <v>3.8409999999999997</v>
      </c>
      <c r="BR21" s="69">
        <v>1.2</v>
      </c>
      <c r="BS21" s="73">
        <v>0</v>
      </c>
      <c r="BT21" s="70">
        <v>1.5189999999999999</v>
      </c>
      <c r="BU21" s="71">
        <f t="shared" si="14"/>
        <v>2.7189999999999999</v>
      </c>
    </row>
    <row r="22" spans="1:73" x14ac:dyDescent="0.2">
      <c r="A22" s="152" t="s">
        <v>8</v>
      </c>
      <c r="B22" s="56">
        <v>306.81900000000002</v>
      </c>
      <c r="C22" s="57">
        <v>0</v>
      </c>
      <c r="D22" s="57">
        <v>0.25</v>
      </c>
      <c r="E22" s="58">
        <v>0</v>
      </c>
      <c r="F22" s="59">
        <f t="shared" si="4"/>
        <v>307.06900000000002</v>
      </c>
      <c r="G22" s="56">
        <v>25.3</v>
      </c>
      <c r="H22" s="57">
        <v>0</v>
      </c>
      <c r="I22" s="57">
        <v>0</v>
      </c>
      <c r="J22" s="58">
        <v>0</v>
      </c>
      <c r="K22" s="59">
        <f t="shared" si="5"/>
        <v>25.3</v>
      </c>
      <c r="L22" s="56">
        <v>0.8</v>
      </c>
      <c r="M22" s="57">
        <v>0</v>
      </c>
      <c r="N22" s="57">
        <v>0</v>
      </c>
      <c r="O22" s="58">
        <v>0</v>
      </c>
      <c r="P22" s="59">
        <f t="shared" si="6"/>
        <v>0.8</v>
      </c>
      <c r="Q22" s="56">
        <v>65.56</v>
      </c>
      <c r="R22" s="57">
        <v>0</v>
      </c>
      <c r="S22" s="57">
        <v>0</v>
      </c>
      <c r="T22" s="57">
        <v>0</v>
      </c>
      <c r="U22" s="59">
        <f t="shared" si="7"/>
        <v>65.56</v>
      </c>
      <c r="V22" s="56">
        <v>40.299999999999997</v>
      </c>
      <c r="W22" s="60">
        <v>0</v>
      </c>
      <c r="X22" s="60">
        <v>0.81200000000000006</v>
      </c>
      <c r="Y22" s="60">
        <v>0</v>
      </c>
      <c r="Z22" s="61">
        <f t="shared" si="8"/>
        <v>41.111999999999995</v>
      </c>
      <c r="AA22" s="62">
        <v>287.85399999999998</v>
      </c>
      <c r="AB22" s="58">
        <v>0</v>
      </c>
      <c r="AC22" s="74">
        <v>0.08</v>
      </c>
      <c r="AD22" s="74">
        <v>0</v>
      </c>
      <c r="AE22" s="61">
        <f t="shared" si="9"/>
        <v>287.93399999999997</v>
      </c>
      <c r="AF22" s="56">
        <v>152.88499999999999</v>
      </c>
      <c r="AG22" s="57">
        <v>0</v>
      </c>
      <c r="AH22" s="60">
        <v>0.06</v>
      </c>
      <c r="AI22" s="57">
        <v>0</v>
      </c>
      <c r="AJ22" s="61">
        <f t="shared" si="0"/>
        <v>152.94499999999999</v>
      </c>
      <c r="AK22" s="63">
        <v>99.25</v>
      </c>
      <c r="AL22" s="64">
        <v>0</v>
      </c>
      <c r="AM22" s="64">
        <v>0</v>
      </c>
      <c r="AN22" s="64">
        <v>0</v>
      </c>
      <c r="AO22" s="61">
        <f t="shared" si="1"/>
        <v>99.25</v>
      </c>
      <c r="AP22" s="66">
        <v>626.83399999999995</v>
      </c>
      <c r="AQ22" s="64">
        <v>0.05</v>
      </c>
      <c r="AR22" s="64">
        <v>0.01</v>
      </c>
      <c r="AS22" s="64">
        <v>0</v>
      </c>
      <c r="AT22" s="61">
        <f t="shared" si="10"/>
        <v>626.89399999999989</v>
      </c>
      <c r="AU22" s="67">
        <v>319.04300000000001</v>
      </c>
      <c r="AV22" s="57">
        <v>0</v>
      </c>
      <c r="AW22" s="57">
        <v>0.45</v>
      </c>
      <c r="AX22" s="57">
        <v>0</v>
      </c>
      <c r="AY22" s="61">
        <f t="shared" si="11"/>
        <v>319.49299999999999</v>
      </c>
      <c r="AZ22" s="67">
        <v>419.00900000000001</v>
      </c>
      <c r="BA22" s="57">
        <v>0.05</v>
      </c>
      <c r="BB22" s="68">
        <v>0.5</v>
      </c>
      <c r="BC22" s="57">
        <v>0</v>
      </c>
      <c r="BD22" s="61">
        <f t="shared" si="12"/>
        <v>419.55900000000003</v>
      </c>
      <c r="BE22" s="67">
        <v>37.381</v>
      </c>
      <c r="BF22" s="57">
        <v>0</v>
      </c>
      <c r="BG22" s="57">
        <v>0.4</v>
      </c>
      <c r="BH22" s="57">
        <v>0</v>
      </c>
      <c r="BI22" s="61">
        <f t="shared" si="13"/>
        <v>37.780999999999999</v>
      </c>
      <c r="BJ22" s="67">
        <v>42.93</v>
      </c>
      <c r="BK22" s="57">
        <v>0.1</v>
      </c>
      <c r="BL22" s="57">
        <v>0.33100000000000002</v>
      </c>
      <c r="BM22" s="61">
        <f t="shared" si="2"/>
        <v>43.361000000000004</v>
      </c>
      <c r="BN22" s="69">
        <v>201.75</v>
      </c>
      <c r="BO22" s="70">
        <v>0.2</v>
      </c>
      <c r="BP22" s="70">
        <v>0.625</v>
      </c>
      <c r="BQ22" s="71">
        <f t="shared" si="3"/>
        <v>202.57499999999999</v>
      </c>
      <c r="BR22" s="69">
        <v>140.83500000000001</v>
      </c>
      <c r="BS22" s="70">
        <v>12.4</v>
      </c>
      <c r="BT22" s="70">
        <v>3.4380000000000002</v>
      </c>
      <c r="BU22" s="71">
        <f t="shared" si="14"/>
        <v>156.673</v>
      </c>
    </row>
    <row r="23" spans="1:73" x14ac:dyDescent="0.2">
      <c r="A23" s="152" t="s">
        <v>9</v>
      </c>
      <c r="B23" s="56">
        <v>30</v>
      </c>
      <c r="C23" s="60">
        <v>15.005000000000001</v>
      </c>
      <c r="D23" s="60">
        <v>3.895</v>
      </c>
      <c r="E23" s="3">
        <v>1.2</v>
      </c>
      <c r="F23" s="59">
        <f t="shared" si="4"/>
        <v>50.100000000000009</v>
      </c>
      <c r="G23" s="67">
        <v>0</v>
      </c>
      <c r="H23" s="60">
        <v>12.105</v>
      </c>
      <c r="I23" s="60">
        <v>1.782</v>
      </c>
      <c r="J23" s="74">
        <v>1.5</v>
      </c>
      <c r="K23" s="59">
        <f t="shared" si="5"/>
        <v>15.387</v>
      </c>
      <c r="L23" s="67">
        <v>0</v>
      </c>
      <c r="M23" s="60">
        <v>10.385</v>
      </c>
      <c r="N23" s="60">
        <v>0.67800000000000005</v>
      </c>
      <c r="O23" s="74">
        <v>1.5</v>
      </c>
      <c r="P23" s="59">
        <f t="shared" si="6"/>
        <v>12.563000000000001</v>
      </c>
      <c r="Q23" s="56">
        <v>17.399999999999999</v>
      </c>
      <c r="R23" s="60">
        <v>9.01</v>
      </c>
      <c r="S23" s="60">
        <v>1.6479999999999999</v>
      </c>
      <c r="T23" s="60">
        <v>2.5</v>
      </c>
      <c r="U23" s="59">
        <f t="shared" si="7"/>
        <v>30.557999999999996</v>
      </c>
      <c r="V23" s="56">
        <v>40.79</v>
      </c>
      <c r="W23" s="60">
        <v>7.1059999999999999</v>
      </c>
      <c r="X23" s="60">
        <v>2.6520000000000001</v>
      </c>
      <c r="Y23" s="60">
        <v>2</v>
      </c>
      <c r="Z23" s="61">
        <f t="shared" si="8"/>
        <v>52.548000000000002</v>
      </c>
      <c r="AA23" s="62">
        <v>124.881</v>
      </c>
      <c r="AB23" s="74">
        <v>3.7</v>
      </c>
      <c r="AC23" s="74">
        <v>3.1720000000000002</v>
      </c>
      <c r="AD23" s="74">
        <v>1.2</v>
      </c>
      <c r="AE23" s="61">
        <f>SUM(AA23:AD23)</f>
        <v>132.95299999999997</v>
      </c>
      <c r="AF23" s="56">
        <v>39.694000000000003</v>
      </c>
      <c r="AG23" s="60">
        <v>4.5</v>
      </c>
      <c r="AH23" s="60">
        <v>2.4140000000000001</v>
      </c>
      <c r="AI23" s="57">
        <v>0</v>
      </c>
      <c r="AJ23" s="61">
        <f t="shared" si="0"/>
        <v>46.608000000000004</v>
      </c>
      <c r="AK23" s="63">
        <v>381.5</v>
      </c>
      <c r="AL23" s="65">
        <v>3.6</v>
      </c>
      <c r="AM23" s="65">
        <v>0.34599999999999997</v>
      </c>
      <c r="AN23" s="65">
        <v>1</v>
      </c>
      <c r="AO23" s="61">
        <f t="shared" si="1"/>
        <v>386.44600000000003</v>
      </c>
      <c r="AP23" s="66">
        <v>372.93599999999998</v>
      </c>
      <c r="AQ23" s="64">
        <v>2.94</v>
      </c>
      <c r="AR23" s="65">
        <v>1.4910000000000001</v>
      </c>
      <c r="AS23" s="65">
        <v>0.75</v>
      </c>
      <c r="AT23" s="61">
        <f t="shared" si="10"/>
        <v>378.11699999999996</v>
      </c>
      <c r="AU23" s="67">
        <v>473.78899999999999</v>
      </c>
      <c r="AV23" s="57">
        <v>2.4</v>
      </c>
      <c r="AW23" s="57">
        <v>2.5089999999999999</v>
      </c>
      <c r="AX23" s="57">
        <v>0.5</v>
      </c>
      <c r="AY23" s="61">
        <f t="shared" si="11"/>
        <v>479.19799999999998</v>
      </c>
      <c r="AZ23" s="67">
        <v>286.87200000000001</v>
      </c>
      <c r="BA23" s="57">
        <v>0</v>
      </c>
      <c r="BB23" s="68">
        <v>0.36299999999999999</v>
      </c>
      <c r="BC23" s="57">
        <v>0.45</v>
      </c>
      <c r="BD23" s="61">
        <f t="shared" si="12"/>
        <v>287.685</v>
      </c>
      <c r="BE23" s="67">
        <v>168.8</v>
      </c>
      <c r="BF23" s="57">
        <v>1</v>
      </c>
      <c r="BG23" s="57">
        <v>0.68</v>
      </c>
      <c r="BH23" s="57">
        <v>0.35</v>
      </c>
      <c r="BI23" s="61">
        <f t="shared" si="13"/>
        <v>170.83</v>
      </c>
      <c r="BJ23" s="67">
        <v>105</v>
      </c>
      <c r="BK23" s="57">
        <v>1.2</v>
      </c>
      <c r="BL23" s="57">
        <v>1.613</v>
      </c>
      <c r="BM23" s="61">
        <f t="shared" si="2"/>
        <v>107.813</v>
      </c>
      <c r="BN23" s="69">
        <v>0.06</v>
      </c>
      <c r="BO23" s="70">
        <v>5</v>
      </c>
      <c r="BP23" s="70">
        <v>3.1840000000000002</v>
      </c>
      <c r="BQ23" s="71">
        <f t="shared" si="3"/>
        <v>8.2439999999999998</v>
      </c>
      <c r="BR23" s="69">
        <v>114.4</v>
      </c>
      <c r="BS23" s="70">
        <v>51</v>
      </c>
      <c r="BT23" s="70">
        <v>33.551000000000002</v>
      </c>
      <c r="BU23" s="71">
        <f t="shared" si="14"/>
        <v>198.95100000000002</v>
      </c>
    </row>
    <row r="24" spans="1:73" x14ac:dyDescent="0.2">
      <c r="A24" s="152" t="s">
        <v>10</v>
      </c>
      <c r="B24" s="69">
        <v>0</v>
      </c>
      <c r="C24" s="167">
        <v>0</v>
      </c>
      <c r="D24" s="167">
        <v>0.45</v>
      </c>
      <c r="E24" s="171">
        <v>0.05</v>
      </c>
      <c r="F24" s="59">
        <f t="shared" si="4"/>
        <v>0.5</v>
      </c>
      <c r="G24" s="69">
        <v>0</v>
      </c>
      <c r="H24" s="167">
        <v>0.33</v>
      </c>
      <c r="I24" s="167">
        <v>0.25</v>
      </c>
      <c r="J24" s="72">
        <v>0.5</v>
      </c>
      <c r="K24" s="59">
        <f t="shared" si="5"/>
        <v>1.08</v>
      </c>
      <c r="L24" s="67">
        <v>0</v>
      </c>
      <c r="M24" s="60">
        <v>2</v>
      </c>
      <c r="N24" s="60">
        <v>1</v>
      </c>
      <c r="O24" s="74">
        <v>0.73299999999999998</v>
      </c>
      <c r="P24" s="59">
        <f t="shared" si="6"/>
        <v>3.7330000000000001</v>
      </c>
      <c r="Q24" s="56">
        <v>50.234000000000002</v>
      </c>
      <c r="R24" s="60">
        <v>1.3</v>
      </c>
      <c r="S24" s="60">
        <v>0.5</v>
      </c>
      <c r="T24" s="60">
        <v>0.124</v>
      </c>
      <c r="U24" s="59">
        <f t="shared" si="7"/>
        <v>52.158000000000001</v>
      </c>
      <c r="V24" s="56">
        <v>10</v>
      </c>
      <c r="W24" s="60">
        <v>0.6</v>
      </c>
      <c r="X24" s="60">
        <v>0.25</v>
      </c>
      <c r="Y24" s="60">
        <v>0</v>
      </c>
      <c r="Z24" s="61">
        <f t="shared" si="8"/>
        <v>10.85</v>
      </c>
      <c r="AA24" s="62">
        <v>40</v>
      </c>
      <c r="AB24" s="58">
        <v>0</v>
      </c>
      <c r="AC24" s="58">
        <v>0</v>
      </c>
      <c r="AD24" s="74">
        <v>0</v>
      </c>
      <c r="AE24" s="61">
        <f t="shared" si="9"/>
        <v>40</v>
      </c>
      <c r="AF24" s="56">
        <v>118.483</v>
      </c>
      <c r="AG24" s="60">
        <v>1</v>
      </c>
      <c r="AH24" s="57">
        <v>0</v>
      </c>
      <c r="AI24" s="57">
        <v>0</v>
      </c>
      <c r="AJ24" s="61">
        <f t="shared" si="0"/>
        <v>119.483</v>
      </c>
      <c r="AK24" s="63">
        <v>522.6</v>
      </c>
      <c r="AL24" s="64">
        <v>0</v>
      </c>
      <c r="AM24" s="64">
        <v>0</v>
      </c>
      <c r="AN24" s="64">
        <v>0</v>
      </c>
      <c r="AO24" s="61">
        <f t="shared" si="1"/>
        <v>522.6</v>
      </c>
      <c r="AP24" s="66">
        <v>638.29700000000003</v>
      </c>
      <c r="AQ24" s="65">
        <v>0.2</v>
      </c>
      <c r="AR24" s="65">
        <v>0.156</v>
      </c>
      <c r="AS24" s="65">
        <v>7.4999999999999997E-2</v>
      </c>
      <c r="AT24" s="61">
        <f t="shared" si="10"/>
        <v>638.72800000000007</v>
      </c>
      <c r="AU24" s="67">
        <v>461</v>
      </c>
      <c r="AV24" s="57">
        <v>0.25</v>
      </c>
      <c r="AW24" s="57">
        <v>0.26</v>
      </c>
      <c r="AX24" s="57">
        <v>0.2</v>
      </c>
      <c r="AY24" s="61">
        <f t="shared" si="11"/>
        <v>461.71</v>
      </c>
      <c r="AZ24" s="67">
        <v>353</v>
      </c>
      <c r="BA24" s="57">
        <v>0.125</v>
      </c>
      <c r="BB24" s="68">
        <v>0</v>
      </c>
      <c r="BC24" s="57">
        <v>0.01</v>
      </c>
      <c r="BD24" s="61">
        <f t="shared" si="12"/>
        <v>353.13499999999999</v>
      </c>
      <c r="BE24" s="67">
        <v>976</v>
      </c>
      <c r="BF24" s="57">
        <v>1</v>
      </c>
      <c r="BG24" s="57">
        <v>0</v>
      </c>
      <c r="BH24" s="57">
        <v>0</v>
      </c>
      <c r="BI24" s="61">
        <f t="shared" si="13"/>
        <v>977</v>
      </c>
      <c r="BJ24" s="67">
        <v>218</v>
      </c>
      <c r="BK24" s="57">
        <v>0</v>
      </c>
      <c r="BL24" s="57">
        <v>0</v>
      </c>
      <c r="BM24" s="61">
        <f t="shared" si="2"/>
        <v>218</v>
      </c>
      <c r="BN24" s="69">
        <v>19</v>
      </c>
      <c r="BO24" s="70">
        <v>0.6</v>
      </c>
      <c r="BP24" s="70">
        <v>0.33100000000000002</v>
      </c>
      <c r="BQ24" s="71">
        <f t="shared" si="3"/>
        <v>19.931000000000001</v>
      </c>
      <c r="BR24" s="69">
        <v>10</v>
      </c>
      <c r="BS24" s="72">
        <v>0.8</v>
      </c>
      <c r="BT24" s="73">
        <v>0</v>
      </c>
      <c r="BU24" s="71">
        <f t="shared" si="14"/>
        <v>10.8</v>
      </c>
    </row>
    <row r="25" spans="1:73" x14ac:dyDescent="0.2">
      <c r="A25" s="153" t="s">
        <v>19</v>
      </c>
      <c r="B25" s="77">
        <v>0</v>
      </c>
      <c r="C25" s="78">
        <v>0</v>
      </c>
      <c r="D25" s="78">
        <v>0</v>
      </c>
      <c r="E25" s="170">
        <v>0.02</v>
      </c>
      <c r="F25" s="61">
        <f t="shared" si="4"/>
        <v>0.02</v>
      </c>
      <c r="G25" s="77">
        <v>85</v>
      </c>
      <c r="H25" s="78">
        <v>0</v>
      </c>
      <c r="I25" s="78">
        <v>0</v>
      </c>
      <c r="J25" s="125">
        <v>2.5000000000000001E-2</v>
      </c>
      <c r="K25" s="59">
        <f t="shared" si="5"/>
        <v>85.025000000000006</v>
      </c>
      <c r="L25" s="77">
        <v>0</v>
      </c>
      <c r="M25" s="78">
        <v>0</v>
      </c>
      <c r="N25" s="79">
        <v>0.1</v>
      </c>
      <c r="O25" s="80">
        <v>0.03</v>
      </c>
      <c r="P25" s="81">
        <f t="shared" si="6"/>
        <v>0.13</v>
      </c>
      <c r="Q25" s="82">
        <v>78.45</v>
      </c>
      <c r="R25" s="78">
        <v>0</v>
      </c>
      <c r="S25" s="78">
        <v>0</v>
      </c>
      <c r="T25" s="78">
        <v>4.7E-2</v>
      </c>
      <c r="U25" s="81">
        <f t="shared" si="7"/>
        <v>78.497</v>
      </c>
      <c r="V25" s="82">
        <v>279</v>
      </c>
      <c r="W25" s="79">
        <v>0</v>
      </c>
      <c r="X25" s="79">
        <v>0</v>
      </c>
      <c r="Y25" s="79">
        <v>0.05</v>
      </c>
      <c r="Z25" s="83">
        <f t="shared" si="8"/>
        <v>279.05</v>
      </c>
      <c r="AA25" s="84">
        <v>153</v>
      </c>
      <c r="AB25" s="85">
        <v>0</v>
      </c>
      <c r="AC25" s="85">
        <v>0</v>
      </c>
      <c r="AD25" s="80">
        <v>0.06</v>
      </c>
      <c r="AE25" s="83">
        <f t="shared" si="9"/>
        <v>153.06</v>
      </c>
      <c r="AF25" s="82">
        <v>493</v>
      </c>
      <c r="AG25" s="78">
        <v>0</v>
      </c>
      <c r="AH25" s="79">
        <v>0.72</v>
      </c>
      <c r="AI25" s="79">
        <v>0.251</v>
      </c>
      <c r="AJ25" s="83">
        <f t="shared" si="0"/>
        <v>493.971</v>
      </c>
      <c r="AK25" s="86">
        <v>733</v>
      </c>
      <c r="AL25" s="87">
        <v>0</v>
      </c>
      <c r="AM25" s="88">
        <v>0.7</v>
      </c>
      <c r="AN25" s="88">
        <v>0.06</v>
      </c>
      <c r="AO25" s="83">
        <f t="shared" si="1"/>
        <v>733.76</v>
      </c>
      <c r="AP25" s="89">
        <v>1279.817</v>
      </c>
      <c r="AQ25" s="87">
        <v>0</v>
      </c>
      <c r="AR25" s="88">
        <v>0.14000000000000001</v>
      </c>
      <c r="AS25" s="88">
        <v>0.13500000000000001</v>
      </c>
      <c r="AT25" s="83">
        <f t="shared" si="10"/>
        <v>1280.0920000000001</v>
      </c>
      <c r="AU25" s="77">
        <v>688</v>
      </c>
      <c r="AV25" s="78">
        <v>0</v>
      </c>
      <c r="AW25" s="78">
        <v>0</v>
      </c>
      <c r="AX25" s="78">
        <v>0.125</v>
      </c>
      <c r="AY25" s="83">
        <f t="shared" si="11"/>
        <v>688.125</v>
      </c>
      <c r="AZ25" s="77">
        <v>244.9</v>
      </c>
      <c r="BA25" s="78">
        <v>0</v>
      </c>
      <c r="BB25" s="90">
        <v>0</v>
      </c>
      <c r="BC25" s="78">
        <v>2.0299999999999998</v>
      </c>
      <c r="BD25" s="83">
        <f t="shared" si="12"/>
        <v>246.93</v>
      </c>
      <c r="BE25" s="77">
        <v>570.06899999999996</v>
      </c>
      <c r="BF25" s="78">
        <v>0</v>
      </c>
      <c r="BG25" s="78">
        <v>0.32</v>
      </c>
      <c r="BH25" s="78">
        <v>2.57</v>
      </c>
      <c r="BI25" s="83">
        <f t="shared" si="13"/>
        <v>572.95900000000006</v>
      </c>
      <c r="BJ25" s="77">
        <v>216</v>
      </c>
      <c r="BK25" s="78">
        <v>3.5999999999999997E-2</v>
      </c>
      <c r="BL25" s="78">
        <v>0.81</v>
      </c>
      <c r="BM25" s="83">
        <f t="shared" si="2"/>
        <v>216.846</v>
      </c>
      <c r="BN25" s="91">
        <v>8.6</v>
      </c>
      <c r="BO25" s="92">
        <v>0</v>
      </c>
      <c r="BP25" s="92">
        <v>2.1880000000000002</v>
      </c>
      <c r="BQ25" s="93">
        <f t="shared" si="3"/>
        <v>10.788</v>
      </c>
      <c r="BR25" s="91">
        <v>8</v>
      </c>
      <c r="BS25" s="94">
        <v>0</v>
      </c>
      <c r="BT25" s="92">
        <v>1.875</v>
      </c>
      <c r="BU25" s="93">
        <f t="shared" si="14"/>
        <v>9.875</v>
      </c>
    </row>
    <row r="26" spans="1:73" x14ac:dyDescent="0.2">
      <c r="A26" s="136" t="s">
        <v>24</v>
      </c>
      <c r="B26" s="140">
        <f>SUM(B17:B25)</f>
        <v>2328.442</v>
      </c>
      <c r="C26" s="138">
        <f>SUM(C17:C25)</f>
        <v>23.005000000000003</v>
      </c>
      <c r="D26" s="138">
        <f>SUM(D17:D25)</f>
        <v>5.0350000000000001</v>
      </c>
      <c r="E26" s="138">
        <f>SUM(E17:E25)</f>
        <v>6.7859999999999996</v>
      </c>
      <c r="F26" s="139">
        <f>SUM(B26:E26)</f>
        <v>2363.268</v>
      </c>
      <c r="G26" s="137">
        <f>SUM(G17:G25)</f>
        <v>1966.876</v>
      </c>
      <c r="H26" s="138">
        <f>SUM(H17:H25)</f>
        <v>21.018999999999998</v>
      </c>
      <c r="I26" s="138">
        <f>SUM(I17:I25)</f>
        <v>2.0469999999999997</v>
      </c>
      <c r="J26" s="138">
        <f>SUM(J17:J25)</f>
        <v>10.822000000000001</v>
      </c>
      <c r="K26" s="139">
        <f>SUM(K17:K25)</f>
        <v>2000.7639999999999</v>
      </c>
      <c r="L26" s="137">
        <f t="shared" ref="L26:P26" si="15">SUM(L17:L25)</f>
        <v>1742.4559999999999</v>
      </c>
      <c r="M26" s="138">
        <f t="shared" si="15"/>
        <v>12.734999999999999</v>
      </c>
      <c r="N26" s="138">
        <f t="shared" si="15"/>
        <v>1.7880000000000003</v>
      </c>
      <c r="O26" s="138">
        <f t="shared" si="15"/>
        <v>169.43800000000002</v>
      </c>
      <c r="P26" s="139">
        <f t="shared" si="15"/>
        <v>1926.4169999999999</v>
      </c>
      <c r="Q26" s="140">
        <f t="shared" ref="Q26:Z26" si="16">SUM(Q17:Q25)</f>
        <v>1929.9490000000003</v>
      </c>
      <c r="R26" s="141">
        <f t="shared" si="16"/>
        <v>10.31</v>
      </c>
      <c r="S26" s="141">
        <f t="shared" si="16"/>
        <v>2.1479999999999997</v>
      </c>
      <c r="T26" s="141">
        <f t="shared" si="16"/>
        <v>59.010999999999996</v>
      </c>
      <c r="U26" s="139">
        <f t="shared" si="16"/>
        <v>2001.4179999999999</v>
      </c>
      <c r="V26" s="140">
        <f t="shared" si="16"/>
        <v>1649.1039999999998</v>
      </c>
      <c r="W26" s="141">
        <f t="shared" si="16"/>
        <v>7.7059999999999995</v>
      </c>
      <c r="X26" s="141">
        <f t="shared" si="16"/>
        <v>3.7530000000000001</v>
      </c>
      <c r="Y26" s="141">
        <f t="shared" si="16"/>
        <v>67.786999999999992</v>
      </c>
      <c r="Z26" s="142">
        <f t="shared" si="16"/>
        <v>1728.35</v>
      </c>
      <c r="AA26" s="143">
        <f t="shared" ref="AA26:AO26" si="17">SUM(AA17:AA25)</f>
        <v>2035.037</v>
      </c>
      <c r="AB26" s="144">
        <f t="shared" si="17"/>
        <v>3.7</v>
      </c>
      <c r="AC26" s="144">
        <f t="shared" si="17"/>
        <v>3.2720000000000002</v>
      </c>
      <c r="AD26" s="144">
        <f t="shared" si="17"/>
        <v>11.004</v>
      </c>
      <c r="AE26" s="142">
        <f t="shared" si="17"/>
        <v>2053.0129999999999</v>
      </c>
      <c r="AF26" s="143">
        <f t="shared" si="17"/>
        <v>3164.6460000000002</v>
      </c>
      <c r="AG26" s="144">
        <f t="shared" si="17"/>
        <v>5.5</v>
      </c>
      <c r="AH26" s="144">
        <f t="shared" si="17"/>
        <v>3.766</v>
      </c>
      <c r="AI26" s="144">
        <f t="shared" si="17"/>
        <v>29.718</v>
      </c>
      <c r="AJ26" s="142">
        <f t="shared" si="17"/>
        <v>3203.630000000001</v>
      </c>
      <c r="AK26" s="143">
        <f t="shared" si="17"/>
        <v>3714.181</v>
      </c>
      <c r="AL26" s="144">
        <f t="shared" si="17"/>
        <v>3.6</v>
      </c>
      <c r="AM26" s="144">
        <f t="shared" si="17"/>
        <v>1.3759999999999999</v>
      </c>
      <c r="AN26" s="144">
        <f t="shared" si="17"/>
        <v>30.324000000000002</v>
      </c>
      <c r="AO26" s="142">
        <f t="shared" si="17"/>
        <v>3749.4809999999998</v>
      </c>
      <c r="AP26" s="145">
        <v>4885.1139999999996</v>
      </c>
      <c r="AQ26" s="146">
        <v>3.14</v>
      </c>
      <c r="AR26" s="146">
        <v>1.7869999999999999</v>
      </c>
      <c r="AS26" s="146">
        <f t="shared" ref="AS26:BJ26" si="18">SUM(AS17:AS25)</f>
        <v>13.587999999999999</v>
      </c>
      <c r="AT26" s="142">
        <f t="shared" si="18"/>
        <v>4903.5889999999999</v>
      </c>
      <c r="AU26" s="143">
        <f t="shared" si="18"/>
        <v>3746.8500000000004</v>
      </c>
      <c r="AV26" s="144">
        <f t="shared" si="18"/>
        <v>45.5</v>
      </c>
      <c r="AW26" s="144">
        <f t="shared" si="18"/>
        <v>3.3490000000000002</v>
      </c>
      <c r="AX26" s="144">
        <f t="shared" si="18"/>
        <v>21.486999999999998</v>
      </c>
      <c r="AY26" s="142">
        <f t="shared" si="18"/>
        <v>3817.1860000000001</v>
      </c>
      <c r="AZ26" s="143">
        <f t="shared" si="18"/>
        <v>1829.3940000000002</v>
      </c>
      <c r="BA26" s="144">
        <f t="shared" si="18"/>
        <v>1.175</v>
      </c>
      <c r="BB26" s="147">
        <f t="shared" si="18"/>
        <v>1.5669999999999999</v>
      </c>
      <c r="BC26" s="144">
        <f t="shared" si="18"/>
        <v>2.4899999999999998</v>
      </c>
      <c r="BD26" s="142">
        <f t="shared" si="18"/>
        <v>1834.626</v>
      </c>
      <c r="BE26" s="143">
        <f t="shared" si="18"/>
        <v>2557.1149999999998</v>
      </c>
      <c r="BF26" s="144">
        <f t="shared" si="18"/>
        <v>5</v>
      </c>
      <c r="BG26" s="144">
        <f t="shared" si="18"/>
        <v>1.6600000000000001</v>
      </c>
      <c r="BH26" s="144">
        <f t="shared" si="18"/>
        <v>17.93</v>
      </c>
      <c r="BI26" s="142">
        <f t="shared" si="18"/>
        <v>2581.7049999999999</v>
      </c>
      <c r="BJ26" s="143">
        <f t="shared" si="18"/>
        <v>919.83400000000006</v>
      </c>
      <c r="BK26" s="144">
        <v>22.262</v>
      </c>
      <c r="BL26" s="144">
        <f t="shared" ref="BL26:BU26" si="19">SUM(BL17:BL25)</f>
        <v>2.9050000000000002</v>
      </c>
      <c r="BM26" s="142">
        <f t="shared" si="19"/>
        <v>945.00099999999998</v>
      </c>
      <c r="BN26" s="148">
        <f t="shared" si="19"/>
        <v>851.28599999999994</v>
      </c>
      <c r="BO26" s="149">
        <f t="shared" si="19"/>
        <v>37.6</v>
      </c>
      <c r="BP26" s="149">
        <f t="shared" si="19"/>
        <v>7.6470000000000002</v>
      </c>
      <c r="BQ26" s="150">
        <f t="shared" si="19"/>
        <v>896.53300000000002</v>
      </c>
      <c r="BR26" s="148">
        <f t="shared" si="19"/>
        <v>661.84999999999991</v>
      </c>
      <c r="BS26" s="149">
        <f t="shared" si="19"/>
        <v>67.048999999999992</v>
      </c>
      <c r="BT26" s="149">
        <f t="shared" si="19"/>
        <v>40.631</v>
      </c>
      <c r="BU26" s="150">
        <f t="shared" si="19"/>
        <v>769.53</v>
      </c>
    </row>
    <row r="27" spans="1:73" x14ac:dyDescent="0.2">
      <c r="A27" s="12" t="s">
        <v>25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BJ27" s="17"/>
      <c r="BK27" s="17"/>
    </row>
    <row r="28" spans="1:73" x14ac:dyDescent="0.2">
      <c r="A28" s="12" t="s">
        <v>26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BJ28" s="17"/>
      <c r="BK28" s="17"/>
    </row>
    <row r="29" spans="1:73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BJ29" s="17"/>
      <c r="BK29" s="17"/>
    </row>
    <row r="30" spans="1:73" x14ac:dyDescent="0.2">
      <c r="BJ30" s="17"/>
      <c r="BK30" s="17"/>
    </row>
    <row r="31" spans="1:73" x14ac:dyDescent="0.2">
      <c r="BJ31" s="17"/>
      <c r="BK31" s="17"/>
    </row>
    <row r="32" spans="1:73" x14ac:dyDescent="0.2">
      <c r="BJ32" s="17"/>
      <c r="BK32" s="17"/>
    </row>
    <row r="33" spans="1:69" ht="15" x14ac:dyDescent="0.2">
      <c r="A33" s="123" t="s">
        <v>34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J33" s="14"/>
      <c r="AK33" s="14"/>
      <c r="AL33" s="14"/>
      <c r="AM33" s="14"/>
      <c r="AN33" s="14"/>
      <c r="AO33" s="14"/>
    </row>
    <row r="34" spans="1:69" x14ac:dyDescent="0.2">
      <c r="A34" s="124" t="s">
        <v>27</v>
      </c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5"/>
      <c r="M34" s="15"/>
      <c r="N34" s="15"/>
      <c r="P34" s="15"/>
      <c r="Q34" s="15"/>
      <c r="R34" s="15"/>
      <c r="S34" s="15"/>
      <c r="T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J34" s="15"/>
      <c r="AK34" s="15"/>
      <c r="AL34" s="15"/>
      <c r="AM34" s="15"/>
      <c r="AN34" s="15"/>
      <c r="AO34" s="15"/>
    </row>
    <row r="35" spans="1:69" x14ac:dyDescent="0.2">
      <c r="B35" s="95">
        <v>2001</v>
      </c>
      <c r="C35" s="96">
        <v>2000</v>
      </c>
      <c r="D35" s="95">
        <v>1999</v>
      </c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9"/>
      <c r="BD35" s="19"/>
      <c r="BE35" s="19"/>
      <c r="BF35" s="19"/>
    </row>
    <row r="36" spans="1:69" x14ac:dyDescent="0.2">
      <c r="A36" s="126" t="s">
        <v>12</v>
      </c>
      <c r="B36" s="154" t="s">
        <v>17</v>
      </c>
      <c r="C36" s="155" t="s">
        <v>17</v>
      </c>
      <c r="D36" s="154" t="s">
        <v>17</v>
      </c>
      <c r="P36" s="20"/>
      <c r="Q36" s="20"/>
      <c r="T36" s="20"/>
      <c r="AD36" s="20"/>
      <c r="AE36" s="20"/>
      <c r="AN36" s="20"/>
      <c r="AO36" s="20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</row>
    <row r="37" spans="1:69" s="16" customFormat="1" x14ac:dyDescent="0.2">
      <c r="A37" s="131" t="s">
        <v>13</v>
      </c>
      <c r="B37" s="156" t="s">
        <v>18</v>
      </c>
      <c r="C37" s="157" t="s">
        <v>18</v>
      </c>
      <c r="D37" s="156" t="s">
        <v>18</v>
      </c>
      <c r="F37" s="13"/>
      <c r="J37" s="13"/>
      <c r="K37" s="13"/>
      <c r="P37" s="13"/>
      <c r="Q37" s="13"/>
      <c r="T37" s="13"/>
      <c r="AD37" s="13"/>
      <c r="AE37" s="13"/>
      <c r="AN37" s="13"/>
      <c r="AO37" s="13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</row>
    <row r="38" spans="1:69" x14ac:dyDescent="0.2">
      <c r="A38" s="151" t="s">
        <v>22</v>
      </c>
      <c r="B38" s="27">
        <v>12500</v>
      </c>
      <c r="C38" s="28">
        <v>2000</v>
      </c>
      <c r="D38" s="29">
        <v>7228</v>
      </c>
      <c r="AU38" s="17"/>
      <c r="AV38" s="17"/>
      <c r="AW38" s="23"/>
    </row>
    <row r="39" spans="1:69" x14ac:dyDescent="0.2">
      <c r="A39" s="152" t="s">
        <v>4</v>
      </c>
      <c r="B39" s="30">
        <v>0</v>
      </c>
      <c r="C39" s="31">
        <v>0</v>
      </c>
      <c r="D39" s="32">
        <v>0</v>
      </c>
      <c r="AU39" s="17"/>
      <c r="AV39" s="17"/>
      <c r="AW39" s="23"/>
    </row>
    <row r="40" spans="1:69" x14ac:dyDescent="0.2">
      <c r="A40" s="152" t="s">
        <v>5</v>
      </c>
      <c r="B40" s="30">
        <v>0</v>
      </c>
      <c r="C40" s="31">
        <v>0</v>
      </c>
      <c r="D40" s="32">
        <v>0</v>
      </c>
      <c r="AU40" s="17"/>
      <c r="AV40" s="17"/>
      <c r="AW40" s="23"/>
    </row>
    <row r="41" spans="1:69" x14ac:dyDescent="0.2">
      <c r="A41" s="152" t="s">
        <v>6</v>
      </c>
      <c r="B41" s="30">
        <v>0</v>
      </c>
      <c r="C41" s="31">
        <v>58000</v>
      </c>
      <c r="D41" s="33">
        <v>8100</v>
      </c>
      <c r="AU41" s="17"/>
      <c r="AV41" s="17"/>
      <c r="AW41" s="24"/>
    </row>
    <row r="42" spans="1:69" x14ac:dyDescent="0.2">
      <c r="A42" s="152" t="s">
        <v>7</v>
      </c>
      <c r="B42" s="30">
        <v>0</v>
      </c>
      <c r="C42" s="31">
        <v>0</v>
      </c>
      <c r="D42" s="32">
        <v>0</v>
      </c>
      <c r="AU42" s="17"/>
      <c r="AV42" s="17"/>
      <c r="AW42" s="23"/>
    </row>
    <row r="43" spans="1:69" x14ac:dyDescent="0.2">
      <c r="A43" s="152" t="s">
        <v>8</v>
      </c>
      <c r="B43" s="30">
        <v>0</v>
      </c>
      <c r="C43" s="31">
        <v>0</v>
      </c>
      <c r="D43" s="32">
        <v>11</v>
      </c>
      <c r="AU43" s="17"/>
      <c r="AV43" s="17"/>
      <c r="AW43" s="23"/>
    </row>
    <row r="44" spans="1:69" x14ac:dyDescent="0.2">
      <c r="A44" s="152" t="s">
        <v>9</v>
      </c>
      <c r="B44" s="30">
        <v>250</v>
      </c>
      <c r="C44" s="31">
        <v>700</v>
      </c>
      <c r="D44" s="32">
        <v>250</v>
      </c>
      <c r="AU44" s="17"/>
      <c r="AV44" s="17"/>
      <c r="AW44" s="23"/>
    </row>
    <row r="45" spans="1:69" x14ac:dyDescent="0.2">
      <c r="A45" s="152" t="s">
        <v>10</v>
      </c>
      <c r="B45" s="30">
        <v>0</v>
      </c>
      <c r="C45" s="31">
        <v>0</v>
      </c>
      <c r="D45" s="32">
        <v>300</v>
      </c>
      <c r="AU45" s="17"/>
      <c r="AV45" s="17"/>
      <c r="AW45" s="23"/>
    </row>
    <row r="46" spans="1:69" x14ac:dyDescent="0.2">
      <c r="A46" s="153" t="s">
        <v>19</v>
      </c>
      <c r="B46" s="34">
        <v>0</v>
      </c>
      <c r="C46" s="35">
        <v>24000</v>
      </c>
      <c r="D46" s="36">
        <v>1400</v>
      </c>
      <c r="AU46" s="17"/>
      <c r="AV46" s="17"/>
      <c r="AW46" s="24"/>
    </row>
    <row r="47" spans="1:69" x14ac:dyDescent="0.2">
      <c r="A47" s="136" t="s">
        <v>24</v>
      </c>
      <c r="B47" s="158">
        <f>SUM(B38:B46)</f>
        <v>12750</v>
      </c>
      <c r="C47" s="159">
        <f>SUM(C38:C46)</f>
        <v>84700</v>
      </c>
      <c r="D47" s="160">
        <f>SUM(D38:D46)</f>
        <v>17289</v>
      </c>
      <c r="O47" s="20"/>
      <c r="P47" s="20"/>
      <c r="T47" s="20"/>
      <c r="U47" s="20"/>
      <c r="Y47" s="20"/>
      <c r="Z47" s="20"/>
      <c r="AD47" s="20"/>
      <c r="AE47" s="20"/>
      <c r="AN47" s="20"/>
      <c r="AO47" s="20"/>
      <c r="AU47" s="25"/>
      <c r="AV47" s="25"/>
      <c r="AW47" s="26"/>
    </row>
    <row r="48" spans="1:69" x14ac:dyDescent="0.2">
      <c r="AS48" s="17"/>
      <c r="AX48" s="17"/>
      <c r="BI48" s="17"/>
      <c r="BJ48" s="24"/>
      <c r="BK48" s="24"/>
      <c r="BL48" s="24"/>
      <c r="BM48" s="24"/>
      <c r="BN48" s="24"/>
      <c r="BO48" s="24"/>
      <c r="BP48" s="24"/>
      <c r="BQ48" s="24"/>
    </row>
  </sheetData>
  <mergeCells count="15">
    <mergeCell ref="B14:F14"/>
    <mergeCell ref="G14:K14"/>
    <mergeCell ref="BR14:BU14"/>
    <mergeCell ref="BE14:BI14"/>
    <mergeCell ref="BJ14:BM14"/>
    <mergeCell ref="AP14:AT14"/>
    <mergeCell ref="AU14:AY14"/>
    <mergeCell ref="AZ14:BD14"/>
    <mergeCell ref="L14:P14"/>
    <mergeCell ref="Q14:U14"/>
    <mergeCell ref="BN14:BQ14"/>
    <mergeCell ref="V14:Z14"/>
    <mergeCell ref="AA14:AE14"/>
    <mergeCell ref="AF14:AJ14"/>
    <mergeCell ref="AK14:AO14"/>
  </mergeCells>
  <phoneticPr fontId="0" type="noConversion"/>
  <pageMargins left="0.59" right="0.59" top="0.79" bottom="0.78" header="0.5" footer="0.5"/>
  <pageSetup paperSize="9" orientation="landscape" r:id="rId1"/>
  <headerFooter alignWithMargins="0"/>
  <ignoredErrors>
    <ignoredError sqref="F2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X30"/>
  <sheetViews>
    <sheetView workbookViewId="0">
      <selection activeCell="A4" sqref="A4"/>
    </sheetView>
  </sheetViews>
  <sheetFormatPr baseColWidth="10" defaultRowHeight="12.75" x14ac:dyDescent="0.2"/>
  <cols>
    <col min="1" max="6" width="20.140625" style="3" customWidth="1"/>
    <col min="7" max="7" width="12.28515625" style="3" bestFit="1" customWidth="1"/>
    <col min="8" max="8" width="19.85546875" style="3" bestFit="1" customWidth="1"/>
    <col min="9" max="9" width="21.140625" style="3" bestFit="1" customWidth="1"/>
    <col min="10" max="10" width="12.7109375" style="3" bestFit="1" customWidth="1"/>
    <col min="11" max="11" width="10.140625" style="3" customWidth="1"/>
    <col min="12" max="12" width="12.28515625" style="3" bestFit="1" customWidth="1"/>
    <col min="13" max="13" width="19.85546875" style="3" bestFit="1" customWidth="1"/>
    <col min="14" max="14" width="21.140625" style="3" bestFit="1" customWidth="1"/>
    <col min="15" max="15" width="12.7109375" style="3" bestFit="1" customWidth="1"/>
    <col min="16" max="16" width="7.42578125" style="3" bestFit="1" customWidth="1"/>
    <col min="17" max="17" width="12.28515625" style="3" bestFit="1" customWidth="1"/>
    <col min="18" max="18" width="19.85546875" style="3" bestFit="1" customWidth="1"/>
    <col min="19" max="19" width="21.140625" style="3" bestFit="1" customWidth="1"/>
    <col min="20" max="20" width="12.7109375" style="3" bestFit="1" customWidth="1"/>
    <col min="21" max="21" width="7.42578125" style="3" bestFit="1" customWidth="1"/>
    <col min="22" max="22" width="12.28515625" style="3" bestFit="1" customWidth="1"/>
    <col min="23" max="23" width="19.85546875" style="3" bestFit="1" customWidth="1"/>
    <col min="24" max="24" width="21.140625" style="3" bestFit="1" customWidth="1"/>
    <col min="25" max="25" width="12.7109375" style="3" bestFit="1" customWidth="1"/>
    <col min="26" max="26" width="7.42578125" style="3" bestFit="1" customWidth="1"/>
    <col min="27" max="27" width="12.28515625" style="3" bestFit="1" customWidth="1"/>
    <col min="28" max="28" width="19.85546875" style="3" bestFit="1" customWidth="1"/>
    <col min="29" max="29" width="21.140625" style="3" bestFit="1" customWidth="1"/>
    <col min="30" max="30" width="12.7109375" style="3" bestFit="1" customWidth="1"/>
    <col min="31" max="31" width="7.42578125" style="3" bestFit="1" customWidth="1"/>
    <col min="32" max="32" width="12.28515625" style="3" bestFit="1" customWidth="1"/>
    <col min="33" max="33" width="19.85546875" style="3" bestFit="1" customWidth="1"/>
    <col min="34" max="34" width="21.140625" style="3" bestFit="1" customWidth="1"/>
    <col min="35" max="35" width="12.7109375" style="3" bestFit="1" customWidth="1"/>
    <col min="36" max="36" width="7.42578125" style="3" bestFit="1" customWidth="1"/>
    <col min="37" max="37" width="12.28515625" style="3" bestFit="1" customWidth="1"/>
    <col min="38" max="38" width="19.85546875" style="3" bestFit="1" customWidth="1"/>
    <col min="39" max="39" width="21.140625" style="3" bestFit="1" customWidth="1"/>
    <col min="40" max="40" width="12.7109375" style="3" bestFit="1" customWidth="1"/>
    <col min="41" max="41" width="7.42578125" style="3" bestFit="1" customWidth="1"/>
    <col min="42" max="42" width="12.28515625" style="3" bestFit="1" customWidth="1"/>
    <col min="43" max="43" width="19.85546875" style="3" bestFit="1" customWidth="1"/>
    <col min="44" max="44" width="21.140625" style="3" bestFit="1" customWidth="1"/>
    <col min="45" max="45" width="12.7109375" style="3" bestFit="1" customWidth="1"/>
    <col min="46" max="46" width="7.42578125" style="3" bestFit="1" customWidth="1"/>
    <col min="47" max="47" width="12.28515625" style="3" bestFit="1" customWidth="1"/>
    <col min="48" max="48" width="19.85546875" style="3" bestFit="1" customWidth="1"/>
    <col min="49" max="49" width="21.140625" style="3" bestFit="1" customWidth="1"/>
    <col min="50" max="50" width="12.7109375" style="3" bestFit="1" customWidth="1"/>
    <col min="51" max="51" width="7.42578125" style="3" bestFit="1" customWidth="1"/>
    <col min="52" max="52" width="12.28515625" style="3" bestFit="1" customWidth="1"/>
    <col min="53" max="53" width="19.85546875" style="3" bestFit="1" customWidth="1"/>
    <col min="54" max="54" width="21.140625" style="3" bestFit="1" customWidth="1"/>
    <col min="55" max="55" width="12.7109375" style="3" bestFit="1" customWidth="1"/>
    <col min="56" max="56" width="6.7109375" style="3" bestFit="1" customWidth="1"/>
    <col min="57" max="57" width="12.28515625" style="3" bestFit="1" customWidth="1"/>
    <col min="58" max="58" width="19.85546875" style="3" bestFit="1" customWidth="1"/>
    <col min="59" max="59" width="21.140625" style="3" bestFit="1" customWidth="1"/>
    <col min="60" max="60" width="12.7109375" style="3" bestFit="1" customWidth="1"/>
    <col min="61" max="61" width="7.42578125" style="3" bestFit="1" customWidth="1"/>
    <col min="62" max="62" width="12.28515625" style="3" bestFit="1" customWidth="1"/>
    <col min="63" max="63" width="19.85546875" style="3" bestFit="1" customWidth="1"/>
    <col min="64" max="64" width="21.140625" style="3" bestFit="1" customWidth="1"/>
    <col min="65" max="65" width="12.7109375" style="3" bestFit="1" customWidth="1"/>
    <col min="66" max="66" width="6.7109375" style="3" bestFit="1" customWidth="1"/>
    <col min="67" max="67" width="12.28515625" style="3" bestFit="1" customWidth="1"/>
    <col min="68" max="68" width="19.85546875" style="3" bestFit="1" customWidth="1"/>
    <col min="69" max="69" width="21.140625" style="3" bestFit="1" customWidth="1"/>
    <col min="70" max="70" width="12.7109375" style="3" bestFit="1" customWidth="1"/>
    <col min="71" max="71" width="6.7109375" style="3" bestFit="1" customWidth="1"/>
    <col min="72" max="72" width="12.28515625" style="3" bestFit="1" customWidth="1"/>
    <col min="73" max="73" width="19.85546875" style="3" bestFit="1" customWidth="1"/>
    <col min="74" max="74" width="21.140625" style="3" bestFit="1" customWidth="1"/>
    <col min="75" max="75" width="12.7109375" style="3" bestFit="1" customWidth="1"/>
    <col min="76" max="76" width="7.42578125" style="3" bestFit="1" customWidth="1"/>
    <col min="77" max="16384" width="11.42578125" style="3"/>
  </cols>
  <sheetData>
    <row r="1" spans="1:76" ht="27" x14ac:dyDescent="0.35">
      <c r="A1" s="121" t="s">
        <v>37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2"/>
      <c r="AC1" s="2"/>
      <c r="AD1" s="2"/>
      <c r="AE1" s="2"/>
      <c r="AF1" s="2"/>
      <c r="AG1" s="2"/>
    </row>
    <row r="2" spans="1:76" s="7" customFormat="1" ht="18" x14ac:dyDescent="0.25">
      <c r="A2" s="122" t="s">
        <v>38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  <c r="Y2" s="5"/>
      <c r="Z2" s="5"/>
      <c r="AA2" s="6"/>
      <c r="AB2" s="6"/>
      <c r="AC2" s="6"/>
      <c r="AD2" s="6"/>
      <c r="AE2" s="6"/>
      <c r="AF2" s="6"/>
      <c r="AG2" s="6"/>
    </row>
    <row r="3" spans="1:76" s="242" customFormat="1" ht="15" x14ac:dyDescent="0.25">
      <c r="A3" s="288" t="s">
        <v>77</v>
      </c>
    </row>
    <row r="4" spans="1:76" s="242" customFormat="1" x14ac:dyDescent="0.2"/>
    <row r="5" spans="1:76" s="9" customFormat="1" ht="14.25" x14ac:dyDescent="0.2">
      <c r="A5" s="3" t="str">
        <f>'Salg i kg 1999-2013 (Avsluttet)'!A5</f>
        <v xml:space="preserve">Oppdatert per 30.10.2014 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8"/>
      <c r="AA5" s="8"/>
      <c r="AB5" s="8"/>
    </row>
    <row r="6" spans="1:76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76" s="12" customFormat="1" ht="10.5" x14ac:dyDescent="0.15">
      <c r="A7" s="12" t="s">
        <v>15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76" s="12" customFormat="1" ht="10.5" x14ac:dyDescent="0.15">
      <c r="A8" s="13" t="s">
        <v>16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12" spans="1:76" ht="15" x14ac:dyDescent="0.2">
      <c r="A12" s="123" t="s">
        <v>35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U12" s="14"/>
    </row>
    <row r="13" spans="1:76" x14ac:dyDescent="0.2">
      <c r="A13" s="124" t="s">
        <v>36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</row>
    <row r="14" spans="1:76" x14ac:dyDescent="0.2">
      <c r="B14" s="308">
        <v>2013</v>
      </c>
      <c r="C14" s="309"/>
      <c r="D14" s="309"/>
      <c r="E14" s="309"/>
      <c r="F14" s="310"/>
      <c r="G14" s="308">
        <v>2012</v>
      </c>
      <c r="H14" s="309"/>
      <c r="I14" s="309"/>
      <c r="J14" s="309"/>
      <c r="K14" s="310"/>
      <c r="L14" s="308">
        <v>2011</v>
      </c>
      <c r="M14" s="309"/>
      <c r="N14" s="309"/>
      <c r="O14" s="309"/>
      <c r="P14" s="310"/>
      <c r="Q14" s="308">
        <v>2010</v>
      </c>
      <c r="R14" s="309"/>
      <c r="S14" s="309"/>
      <c r="T14" s="309"/>
      <c r="U14" s="310"/>
      <c r="V14" s="308">
        <v>2009</v>
      </c>
      <c r="W14" s="309"/>
      <c r="X14" s="309"/>
      <c r="Y14" s="309"/>
      <c r="Z14" s="310"/>
      <c r="AA14" s="308">
        <v>2008</v>
      </c>
      <c r="AB14" s="309"/>
      <c r="AC14" s="309"/>
      <c r="AD14" s="309"/>
      <c r="AE14" s="310"/>
      <c r="AF14" s="308">
        <v>2007</v>
      </c>
      <c r="AG14" s="309"/>
      <c r="AH14" s="309"/>
      <c r="AI14" s="309"/>
      <c r="AJ14" s="310"/>
      <c r="AK14" s="308">
        <v>2006</v>
      </c>
      <c r="AL14" s="309"/>
      <c r="AM14" s="309"/>
      <c r="AN14" s="309"/>
      <c r="AO14" s="310"/>
      <c r="AP14" s="314">
        <v>2005</v>
      </c>
      <c r="AQ14" s="315"/>
      <c r="AR14" s="315"/>
      <c r="AS14" s="315"/>
      <c r="AT14" s="316"/>
      <c r="AU14" s="314">
        <v>2004</v>
      </c>
      <c r="AV14" s="315"/>
      <c r="AW14" s="315"/>
      <c r="AX14" s="315"/>
      <c r="AY14" s="316"/>
      <c r="AZ14" s="314">
        <v>2003</v>
      </c>
      <c r="BA14" s="315"/>
      <c r="BB14" s="315"/>
      <c r="BC14" s="315"/>
      <c r="BD14" s="316"/>
      <c r="BE14" s="308">
        <v>2002</v>
      </c>
      <c r="BF14" s="309"/>
      <c r="BG14" s="309"/>
      <c r="BH14" s="309"/>
      <c r="BI14" s="310"/>
      <c r="BJ14" s="308">
        <v>2001</v>
      </c>
      <c r="BK14" s="309"/>
      <c r="BL14" s="309"/>
      <c r="BM14" s="309"/>
      <c r="BN14" s="310"/>
      <c r="BO14" s="308">
        <v>2000</v>
      </c>
      <c r="BP14" s="309"/>
      <c r="BQ14" s="309"/>
      <c r="BR14" s="309"/>
      <c r="BS14" s="310"/>
      <c r="BT14" s="311">
        <v>1999</v>
      </c>
      <c r="BU14" s="312"/>
      <c r="BV14" s="312"/>
      <c r="BW14" s="312"/>
      <c r="BX14" s="313"/>
    </row>
    <row r="15" spans="1:76" ht="12.75" customHeight="1" x14ac:dyDescent="0.2">
      <c r="A15" s="126" t="s">
        <v>12</v>
      </c>
      <c r="B15" s="127" t="s">
        <v>0</v>
      </c>
      <c r="C15" s="128" t="s">
        <v>1</v>
      </c>
      <c r="D15" s="128" t="s">
        <v>2</v>
      </c>
      <c r="E15" s="130" t="s">
        <v>17</v>
      </c>
      <c r="F15" s="129" t="s">
        <v>3</v>
      </c>
      <c r="G15" s="127" t="s">
        <v>0</v>
      </c>
      <c r="H15" s="128" t="s">
        <v>1</v>
      </c>
      <c r="I15" s="128" t="s">
        <v>2</v>
      </c>
      <c r="J15" s="130" t="s">
        <v>17</v>
      </c>
      <c r="K15" s="129" t="s">
        <v>3</v>
      </c>
      <c r="L15" s="127" t="s">
        <v>0</v>
      </c>
      <c r="M15" s="128" t="s">
        <v>1</v>
      </c>
      <c r="N15" s="128" t="s">
        <v>2</v>
      </c>
      <c r="O15" s="130" t="s">
        <v>17</v>
      </c>
      <c r="P15" s="129" t="s">
        <v>3</v>
      </c>
      <c r="Q15" s="127" t="s">
        <v>0</v>
      </c>
      <c r="R15" s="128" t="s">
        <v>1</v>
      </c>
      <c r="S15" s="128" t="s">
        <v>2</v>
      </c>
      <c r="T15" s="130" t="s">
        <v>17</v>
      </c>
      <c r="U15" s="129" t="s">
        <v>3</v>
      </c>
      <c r="V15" s="127" t="s">
        <v>0</v>
      </c>
      <c r="W15" s="128" t="s">
        <v>1</v>
      </c>
      <c r="X15" s="128" t="s">
        <v>2</v>
      </c>
      <c r="Y15" s="130" t="s">
        <v>17</v>
      </c>
      <c r="Z15" s="129" t="s">
        <v>3</v>
      </c>
      <c r="AA15" s="127" t="s">
        <v>0</v>
      </c>
      <c r="AB15" s="128" t="s">
        <v>1</v>
      </c>
      <c r="AC15" s="128" t="s">
        <v>2</v>
      </c>
      <c r="AD15" s="130" t="s">
        <v>17</v>
      </c>
      <c r="AE15" s="129" t="s">
        <v>3</v>
      </c>
      <c r="AF15" s="127" t="s">
        <v>32</v>
      </c>
      <c r="AG15" s="128" t="s">
        <v>1</v>
      </c>
      <c r="AH15" s="128" t="s">
        <v>2</v>
      </c>
      <c r="AI15" s="130" t="s">
        <v>17</v>
      </c>
      <c r="AJ15" s="129" t="s">
        <v>3</v>
      </c>
      <c r="AK15" s="127" t="s">
        <v>0</v>
      </c>
      <c r="AL15" s="128" t="s">
        <v>1</v>
      </c>
      <c r="AM15" s="128" t="s">
        <v>2</v>
      </c>
      <c r="AN15" s="130" t="s">
        <v>17</v>
      </c>
      <c r="AO15" s="129" t="s">
        <v>3</v>
      </c>
      <c r="AP15" s="127" t="s">
        <v>0</v>
      </c>
      <c r="AQ15" s="128" t="s">
        <v>1</v>
      </c>
      <c r="AR15" s="128" t="s">
        <v>2</v>
      </c>
      <c r="AS15" s="130" t="s">
        <v>17</v>
      </c>
      <c r="AT15" s="129" t="s">
        <v>3</v>
      </c>
      <c r="AU15" s="127" t="s">
        <v>0</v>
      </c>
      <c r="AV15" s="128" t="s">
        <v>1</v>
      </c>
      <c r="AW15" s="128" t="s">
        <v>2</v>
      </c>
      <c r="AX15" s="130" t="s">
        <v>17</v>
      </c>
      <c r="AY15" s="129" t="s">
        <v>3</v>
      </c>
      <c r="AZ15" s="127" t="s">
        <v>0</v>
      </c>
      <c r="BA15" s="128" t="s">
        <v>1</v>
      </c>
      <c r="BB15" s="128" t="s">
        <v>2</v>
      </c>
      <c r="BC15" s="130" t="s">
        <v>17</v>
      </c>
      <c r="BD15" s="129" t="s">
        <v>3</v>
      </c>
      <c r="BE15" s="127" t="s">
        <v>0</v>
      </c>
      <c r="BF15" s="128" t="s">
        <v>1</v>
      </c>
      <c r="BG15" s="128" t="s">
        <v>2</v>
      </c>
      <c r="BH15" s="130" t="s">
        <v>17</v>
      </c>
      <c r="BI15" s="129" t="s">
        <v>3</v>
      </c>
      <c r="BJ15" s="127" t="s">
        <v>0</v>
      </c>
      <c r="BK15" s="128" t="s">
        <v>1</v>
      </c>
      <c r="BL15" s="128" t="s">
        <v>2</v>
      </c>
      <c r="BM15" s="130" t="s">
        <v>17</v>
      </c>
      <c r="BN15" s="129" t="s">
        <v>3</v>
      </c>
      <c r="BO15" s="127" t="s">
        <v>0</v>
      </c>
      <c r="BP15" s="128" t="s">
        <v>1</v>
      </c>
      <c r="BQ15" s="128" t="s">
        <v>2</v>
      </c>
      <c r="BR15" s="130" t="s">
        <v>17</v>
      </c>
      <c r="BS15" s="129" t="s">
        <v>3</v>
      </c>
      <c r="BT15" s="127" t="s">
        <v>0</v>
      </c>
      <c r="BU15" s="128" t="s">
        <v>1</v>
      </c>
      <c r="BV15" s="128" t="s">
        <v>2</v>
      </c>
      <c r="BW15" s="130" t="s">
        <v>17</v>
      </c>
      <c r="BX15" s="129" t="s">
        <v>3</v>
      </c>
    </row>
    <row r="16" spans="1:76" s="13" customFormat="1" ht="12.75" customHeight="1" x14ac:dyDescent="0.15">
      <c r="A16" s="131" t="s">
        <v>13</v>
      </c>
      <c r="B16" s="132" t="s">
        <v>11</v>
      </c>
      <c r="C16" s="133" t="s">
        <v>20</v>
      </c>
      <c r="D16" s="133" t="s">
        <v>21</v>
      </c>
      <c r="E16" s="135" t="s">
        <v>18</v>
      </c>
      <c r="F16" s="134" t="s">
        <v>14</v>
      </c>
      <c r="G16" s="132" t="s">
        <v>11</v>
      </c>
      <c r="H16" s="133" t="s">
        <v>20</v>
      </c>
      <c r="I16" s="133" t="s">
        <v>21</v>
      </c>
      <c r="J16" s="135" t="s">
        <v>18</v>
      </c>
      <c r="K16" s="134" t="s">
        <v>14</v>
      </c>
      <c r="L16" s="132" t="s">
        <v>11</v>
      </c>
      <c r="M16" s="133" t="s">
        <v>20</v>
      </c>
      <c r="N16" s="133" t="s">
        <v>21</v>
      </c>
      <c r="O16" s="135" t="s">
        <v>18</v>
      </c>
      <c r="P16" s="134" t="s">
        <v>14</v>
      </c>
      <c r="Q16" s="132" t="s">
        <v>11</v>
      </c>
      <c r="R16" s="133" t="s">
        <v>20</v>
      </c>
      <c r="S16" s="133" t="s">
        <v>21</v>
      </c>
      <c r="T16" s="135" t="s">
        <v>18</v>
      </c>
      <c r="U16" s="134" t="s">
        <v>14</v>
      </c>
      <c r="V16" s="132" t="s">
        <v>11</v>
      </c>
      <c r="W16" s="133" t="s">
        <v>20</v>
      </c>
      <c r="X16" s="133" t="s">
        <v>21</v>
      </c>
      <c r="Y16" s="135" t="s">
        <v>18</v>
      </c>
      <c r="Z16" s="134" t="s">
        <v>14</v>
      </c>
      <c r="AA16" s="132" t="s">
        <v>11</v>
      </c>
      <c r="AB16" s="133" t="s">
        <v>20</v>
      </c>
      <c r="AC16" s="133" t="s">
        <v>21</v>
      </c>
      <c r="AD16" s="135" t="s">
        <v>18</v>
      </c>
      <c r="AE16" s="134" t="s">
        <v>14</v>
      </c>
      <c r="AF16" s="132" t="s">
        <v>11</v>
      </c>
      <c r="AG16" s="133" t="s">
        <v>20</v>
      </c>
      <c r="AH16" s="133" t="s">
        <v>21</v>
      </c>
      <c r="AI16" s="135" t="s">
        <v>18</v>
      </c>
      <c r="AJ16" s="134" t="s">
        <v>14</v>
      </c>
      <c r="AK16" s="132" t="s">
        <v>11</v>
      </c>
      <c r="AL16" s="133" t="s">
        <v>20</v>
      </c>
      <c r="AM16" s="133" t="s">
        <v>21</v>
      </c>
      <c r="AN16" s="135" t="s">
        <v>18</v>
      </c>
      <c r="AO16" s="134" t="s">
        <v>14</v>
      </c>
      <c r="AP16" s="132" t="s">
        <v>11</v>
      </c>
      <c r="AQ16" s="133" t="s">
        <v>20</v>
      </c>
      <c r="AR16" s="133" t="s">
        <v>21</v>
      </c>
      <c r="AS16" s="135" t="s">
        <v>18</v>
      </c>
      <c r="AT16" s="134" t="s">
        <v>14</v>
      </c>
      <c r="AU16" s="132" t="s">
        <v>11</v>
      </c>
      <c r="AV16" s="133" t="s">
        <v>20</v>
      </c>
      <c r="AW16" s="133" t="s">
        <v>21</v>
      </c>
      <c r="AX16" s="135" t="s">
        <v>18</v>
      </c>
      <c r="AY16" s="134" t="s">
        <v>14</v>
      </c>
      <c r="AZ16" s="132" t="s">
        <v>11</v>
      </c>
      <c r="BA16" s="133" t="s">
        <v>20</v>
      </c>
      <c r="BB16" s="133" t="s">
        <v>21</v>
      </c>
      <c r="BC16" s="135" t="s">
        <v>18</v>
      </c>
      <c r="BD16" s="134" t="s">
        <v>14</v>
      </c>
      <c r="BE16" s="132" t="s">
        <v>11</v>
      </c>
      <c r="BF16" s="133" t="s">
        <v>20</v>
      </c>
      <c r="BG16" s="133" t="s">
        <v>21</v>
      </c>
      <c r="BH16" s="135" t="s">
        <v>18</v>
      </c>
      <c r="BI16" s="134" t="s">
        <v>14</v>
      </c>
      <c r="BJ16" s="132" t="s">
        <v>11</v>
      </c>
      <c r="BK16" s="133" t="s">
        <v>20</v>
      </c>
      <c r="BL16" s="133" t="s">
        <v>21</v>
      </c>
      <c r="BM16" s="135" t="s">
        <v>18</v>
      </c>
      <c r="BN16" s="134" t="s">
        <v>14</v>
      </c>
      <c r="BO16" s="132" t="s">
        <v>11</v>
      </c>
      <c r="BP16" s="133" t="s">
        <v>20</v>
      </c>
      <c r="BQ16" s="133" t="s">
        <v>21</v>
      </c>
      <c r="BR16" s="135" t="s">
        <v>18</v>
      </c>
      <c r="BS16" s="134" t="s">
        <v>14</v>
      </c>
      <c r="BT16" s="132" t="s">
        <v>11</v>
      </c>
      <c r="BU16" s="133" t="s">
        <v>20</v>
      </c>
      <c r="BV16" s="133" t="s">
        <v>21</v>
      </c>
      <c r="BW16" s="135" t="s">
        <v>18</v>
      </c>
      <c r="BX16" s="134" t="s">
        <v>14</v>
      </c>
    </row>
    <row r="17" spans="1:76" x14ac:dyDescent="0.2">
      <c r="A17" s="151" t="s">
        <v>22</v>
      </c>
      <c r="B17" s="48">
        <v>60</v>
      </c>
      <c r="C17" s="38">
        <v>0</v>
      </c>
      <c r="D17" s="38">
        <v>0</v>
      </c>
      <c r="E17" s="38">
        <v>0</v>
      </c>
      <c r="F17" s="61">
        <f>SUM(B17:E17)</f>
        <v>60</v>
      </c>
      <c r="G17" s="48">
        <v>18</v>
      </c>
      <c r="H17" s="38">
        <v>0</v>
      </c>
      <c r="I17" s="38">
        <v>0</v>
      </c>
      <c r="J17" s="38">
        <v>0</v>
      </c>
      <c r="K17" s="61">
        <f>SUM(G17:J17)</f>
        <v>18</v>
      </c>
      <c r="L17" s="48">
        <v>18</v>
      </c>
      <c r="M17" s="38">
        <v>0</v>
      </c>
      <c r="N17" s="38">
        <v>0</v>
      </c>
      <c r="O17" s="38">
        <v>13732.242</v>
      </c>
      <c r="P17" s="42">
        <f>SUM(L17:O17)</f>
        <v>13750.242</v>
      </c>
      <c r="Q17" s="48">
        <v>3.1</v>
      </c>
      <c r="R17" s="38">
        <v>0</v>
      </c>
      <c r="S17" s="38">
        <v>0</v>
      </c>
      <c r="T17" s="38">
        <v>6943.35</v>
      </c>
      <c r="U17" s="42">
        <f>SUM(Q17:T17)</f>
        <v>6946.4500000000007</v>
      </c>
      <c r="V17" s="48">
        <v>13.936</v>
      </c>
      <c r="W17" s="38">
        <v>0</v>
      </c>
      <c r="X17" s="38">
        <v>0</v>
      </c>
      <c r="Y17" s="97">
        <v>2697.2280000000001</v>
      </c>
      <c r="Z17" s="42">
        <f>SUM(V17:Y17)</f>
        <v>2711.1640000000002</v>
      </c>
      <c r="AA17" s="48">
        <v>10</v>
      </c>
      <c r="AB17" s="44">
        <v>0</v>
      </c>
      <c r="AC17" s="44">
        <v>0</v>
      </c>
      <c r="AD17" s="44">
        <v>300</v>
      </c>
      <c r="AE17" s="42">
        <f>SUM(AA17:AD17)</f>
        <v>310</v>
      </c>
      <c r="AF17" s="48">
        <v>167.2</v>
      </c>
      <c r="AG17" s="38">
        <v>0</v>
      </c>
      <c r="AH17" s="38">
        <v>0</v>
      </c>
      <c r="AI17" s="38">
        <v>3300</v>
      </c>
      <c r="AJ17" s="42">
        <f>SUM(AF17:AI17)</f>
        <v>3467.2</v>
      </c>
      <c r="AK17" s="47">
        <v>13</v>
      </c>
      <c r="AL17" s="46">
        <v>0</v>
      </c>
      <c r="AM17" s="46">
        <v>0</v>
      </c>
      <c r="AN17" s="46">
        <v>2076.6660000000002</v>
      </c>
      <c r="AO17" s="42">
        <f>SUM(AK17:AN17)</f>
        <v>2089.6660000000002</v>
      </c>
      <c r="AP17" s="47">
        <v>127.52500000000001</v>
      </c>
      <c r="AQ17" s="46">
        <v>0</v>
      </c>
      <c r="AR17" s="46">
        <v>0</v>
      </c>
      <c r="AS17" s="46">
        <v>193</v>
      </c>
      <c r="AT17" s="42">
        <f>SUM(AP17:AS17)</f>
        <v>320.52499999999998</v>
      </c>
      <c r="AU17" s="48">
        <v>10.678000000000001</v>
      </c>
      <c r="AV17" s="38">
        <v>0</v>
      </c>
      <c r="AW17" s="98">
        <v>0</v>
      </c>
      <c r="AX17" s="38">
        <v>0</v>
      </c>
      <c r="AY17" s="42">
        <f t="shared" ref="AY17:AY25" si="0">SUM(AU17:AX17)</f>
        <v>10.678000000000001</v>
      </c>
      <c r="AZ17" s="48">
        <v>9</v>
      </c>
      <c r="BA17" s="38">
        <v>0</v>
      </c>
      <c r="BB17" s="49">
        <v>0</v>
      </c>
      <c r="BC17" s="38">
        <v>0</v>
      </c>
      <c r="BD17" s="42">
        <f>SUM(AZ17:BC17)</f>
        <v>9</v>
      </c>
      <c r="BE17" s="48">
        <v>0</v>
      </c>
      <c r="BF17" s="38">
        <v>0</v>
      </c>
      <c r="BG17" s="49">
        <v>0</v>
      </c>
      <c r="BH17" s="38">
        <v>500</v>
      </c>
      <c r="BI17" s="42">
        <f>SUM(BE17:BH17)</f>
        <v>500</v>
      </c>
      <c r="BJ17" s="48">
        <v>7.5</v>
      </c>
      <c r="BK17" s="38">
        <v>0</v>
      </c>
      <c r="BL17" s="49">
        <v>0</v>
      </c>
      <c r="BM17" s="38">
        <v>925</v>
      </c>
      <c r="BN17" s="99">
        <f>SUM(BJ17:BM17)</f>
        <v>932.5</v>
      </c>
      <c r="BO17" s="50">
        <v>12</v>
      </c>
      <c r="BP17" s="51">
        <v>0</v>
      </c>
      <c r="BQ17" s="100">
        <v>0</v>
      </c>
      <c r="BR17" s="38">
        <v>1200</v>
      </c>
      <c r="BS17" s="101">
        <f>SUM(BO17:BR17)</f>
        <v>1212</v>
      </c>
      <c r="BT17" s="102">
        <v>2</v>
      </c>
      <c r="BU17" s="54">
        <v>4</v>
      </c>
      <c r="BV17" s="54">
        <v>0</v>
      </c>
      <c r="BW17" s="103">
        <v>2800</v>
      </c>
      <c r="BX17" s="104">
        <f>SUM(BT17:BW17)</f>
        <v>2806</v>
      </c>
    </row>
    <row r="18" spans="1:76" x14ac:dyDescent="0.2">
      <c r="A18" s="152" t="s">
        <v>4</v>
      </c>
      <c r="B18" s="67">
        <v>2581.7629999999999</v>
      </c>
      <c r="C18" s="57">
        <v>0</v>
      </c>
      <c r="D18" s="57">
        <v>0</v>
      </c>
      <c r="E18" s="57">
        <v>0</v>
      </c>
      <c r="F18" s="61">
        <f>SUM(B18:E18)</f>
        <v>2581.7629999999999</v>
      </c>
      <c r="G18" s="67">
        <v>2001.9580000000001</v>
      </c>
      <c r="H18" s="57">
        <v>0</v>
      </c>
      <c r="I18" s="57">
        <v>0</v>
      </c>
      <c r="J18" s="57">
        <v>0</v>
      </c>
      <c r="K18" s="61">
        <f>SUM(G18:J18)</f>
        <v>2001.9580000000001</v>
      </c>
      <c r="L18" s="67">
        <v>2679.6750000000002</v>
      </c>
      <c r="M18" s="57">
        <v>0</v>
      </c>
      <c r="N18" s="57">
        <v>0</v>
      </c>
      <c r="O18" s="57">
        <v>0</v>
      </c>
      <c r="P18" s="61">
        <f>SUM(L18:O18)</f>
        <v>2679.6750000000002</v>
      </c>
      <c r="Q18" s="67">
        <v>2291.067</v>
      </c>
      <c r="R18" s="57">
        <v>0</v>
      </c>
      <c r="S18" s="57">
        <v>0</v>
      </c>
      <c r="T18" s="57">
        <v>0</v>
      </c>
      <c r="U18" s="61">
        <f>SUM(Q18:T18)</f>
        <v>2291.067</v>
      </c>
      <c r="V18" s="67">
        <v>1442.81</v>
      </c>
      <c r="W18" s="57">
        <v>0</v>
      </c>
      <c r="X18" s="57">
        <v>0</v>
      </c>
      <c r="Y18" s="57">
        <v>0</v>
      </c>
      <c r="Z18" s="61">
        <f>SUM(V18:Y18)</f>
        <v>1442.81</v>
      </c>
      <c r="AA18" s="67">
        <v>955</v>
      </c>
      <c r="AB18" s="58">
        <v>0</v>
      </c>
      <c r="AC18" s="58">
        <v>0</v>
      </c>
      <c r="AD18" s="58">
        <v>0</v>
      </c>
      <c r="AE18" s="61">
        <f t="shared" ref="AE18:AE25" si="1">SUM(AA18:AD18)</f>
        <v>955</v>
      </c>
      <c r="AF18" s="67">
        <v>2298.1</v>
      </c>
      <c r="AG18" s="57">
        <v>0</v>
      </c>
      <c r="AH18" s="57">
        <v>0</v>
      </c>
      <c r="AI18" s="57">
        <v>0</v>
      </c>
      <c r="AJ18" s="61">
        <f>SUM(AF18:AI18)</f>
        <v>2298.1</v>
      </c>
      <c r="AK18" s="66">
        <v>1610.0609999999999</v>
      </c>
      <c r="AL18" s="64">
        <v>0</v>
      </c>
      <c r="AM18" s="64">
        <v>0</v>
      </c>
      <c r="AN18" s="64">
        <v>3.5</v>
      </c>
      <c r="AO18" s="61">
        <f t="shared" ref="AO18:AO25" si="2">SUM(AK18:AN18)</f>
        <v>1613.5609999999999</v>
      </c>
      <c r="AP18" s="66">
        <v>1073.0840000000001</v>
      </c>
      <c r="AQ18" s="64">
        <v>0</v>
      </c>
      <c r="AR18" s="64">
        <v>0</v>
      </c>
      <c r="AS18" s="64">
        <v>0</v>
      </c>
      <c r="AT18" s="61">
        <f>SUM(AP18:AS18)</f>
        <v>1073.0840000000001</v>
      </c>
      <c r="AU18" s="67">
        <v>1585.587</v>
      </c>
      <c r="AV18" s="57">
        <v>0</v>
      </c>
      <c r="AW18" s="105">
        <v>0</v>
      </c>
      <c r="AX18" s="57">
        <v>0</v>
      </c>
      <c r="AY18" s="61">
        <f t="shared" si="0"/>
        <v>1585.587</v>
      </c>
      <c r="AZ18" s="67">
        <v>487.3</v>
      </c>
      <c r="BA18" s="57">
        <v>0</v>
      </c>
      <c r="BB18" s="68">
        <v>0</v>
      </c>
      <c r="BC18" s="57">
        <v>0</v>
      </c>
      <c r="BD18" s="61">
        <f>SUM(AZ18:BC18)</f>
        <v>487.3</v>
      </c>
      <c r="BE18" s="67">
        <v>285</v>
      </c>
      <c r="BF18" s="57">
        <v>0</v>
      </c>
      <c r="BG18" s="68">
        <v>0</v>
      </c>
      <c r="BH18" s="57">
        <v>111.596</v>
      </c>
      <c r="BI18" s="61">
        <f t="shared" ref="BI18:BI25" si="3">SUM(BE18:BH18)</f>
        <v>396.596</v>
      </c>
      <c r="BJ18" s="67">
        <v>275</v>
      </c>
      <c r="BK18" s="57">
        <v>0</v>
      </c>
      <c r="BL18" s="68">
        <v>0</v>
      </c>
      <c r="BM18" s="57">
        <v>0</v>
      </c>
      <c r="BN18" s="106">
        <f>SUM(BJ18:BM18)</f>
        <v>275</v>
      </c>
      <c r="BO18" s="69">
        <v>165.89</v>
      </c>
      <c r="BP18" s="70">
        <v>0</v>
      </c>
      <c r="BQ18" s="107">
        <v>6.9</v>
      </c>
      <c r="BR18" s="57">
        <v>0</v>
      </c>
      <c r="BS18" s="108">
        <f t="shared" ref="BS18:BS25" si="4">SUM(BO18:BR18)</f>
        <v>172.79</v>
      </c>
      <c r="BT18" s="109">
        <v>25</v>
      </c>
      <c r="BU18" s="73">
        <v>0</v>
      </c>
      <c r="BV18" s="73">
        <v>0</v>
      </c>
      <c r="BW18" s="110">
        <v>0</v>
      </c>
      <c r="BX18" s="111">
        <f>SUM(BT18:BW18)</f>
        <v>25</v>
      </c>
    </row>
    <row r="19" spans="1:76" x14ac:dyDescent="0.2">
      <c r="A19" s="152" t="s">
        <v>5</v>
      </c>
      <c r="B19" s="67">
        <v>2314.4960000000001</v>
      </c>
      <c r="C19" s="57">
        <v>0</v>
      </c>
      <c r="D19" s="57">
        <v>0</v>
      </c>
      <c r="E19" s="57">
        <v>0</v>
      </c>
      <c r="F19" s="61">
        <f t="shared" ref="F19:F25" si="5">SUM(B19:E19)</f>
        <v>2314.4960000000001</v>
      </c>
      <c r="G19" s="67">
        <v>1636.912</v>
      </c>
      <c r="H19" s="57">
        <v>0</v>
      </c>
      <c r="I19" s="57">
        <v>0</v>
      </c>
      <c r="J19" s="57">
        <v>0</v>
      </c>
      <c r="K19" s="61">
        <f t="shared" ref="K19:K25" si="6">SUM(G19:J19)</f>
        <v>1636.912</v>
      </c>
      <c r="L19" s="67">
        <v>2163.6930000000002</v>
      </c>
      <c r="M19" s="57">
        <v>0</v>
      </c>
      <c r="N19" s="57">
        <v>0</v>
      </c>
      <c r="O19" s="57">
        <v>0</v>
      </c>
      <c r="P19" s="61">
        <f t="shared" ref="P19:P25" si="7">SUM(L19:O19)</f>
        <v>2163.6930000000002</v>
      </c>
      <c r="Q19" s="67">
        <v>2496.846</v>
      </c>
      <c r="R19" s="57">
        <v>0</v>
      </c>
      <c r="S19" s="57">
        <v>0</v>
      </c>
      <c r="T19" s="57">
        <v>0</v>
      </c>
      <c r="U19" s="61">
        <f t="shared" ref="U19:U25" si="8">SUM(Q19:T19)</f>
        <v>2496.846</v>
      </c>
      <c r="V19" s="67">
        <v>1437.8579999999999</v>
      </c>
      <c r="W19" s="57">
        <v>0</v>
      </c>
      <c r="X19" s="57">
        <v>0</v>
      </c>
      <c r="Y19" s="57">
        <v>0</v>
      </c>
      <c r="Z19" s="61">
        <f t="shared" ref="Z19:Z25" si="9">SUM(V19:Y19)</f>
        <v>1437.8579999999999</v>
      </c>
      <c r="AA19" s="67">
        <v>2615.2530000000002</v>
      </c>
      <c r="AB19" s="58">
        <v>0</v>
      </c>
      <c r="AC19" s="58">
        <v>0</v>
      </c>
      <c r="AD19" s="58">
        <v>0</v>
      </c>
      <c r="AE19" s="61">
        <f t="shared" si="1"/>
        <v>2615.2530000000002</v>
      </c>
      <c r="AF19" s="67">
        <v>2148.3319999999999</v>
      </c>
      <c r="AG19" s="57">
        <v>0</v>
      </c>
      <c r="AH19" s="57">
        <v>0</v>
      </c>
      <c r="AI19" s="57">
        <v>0</v>
      </c>
      <c r="AJ19" s="61">
        <f t="shared" ref="AJ19:AJ25" si="10">SUM(AF19:AI19)</f>
        <v>2148.3319999999999</v>
      </c>
      <c r="AK19" s="66">
        <v>2763.857</v>
      </c>
      <c r="AL19" s="64">
        <v>0</v>
      </c>
      <c r="AM19" s="65">
        <v>0.3</v>
      </c>
      <c r="AN19" s="64">
        <v>0</v>
      </c>
      <c r="AO19" s="61">
        <f t="shared" si="2"/>
        <v>2764.1570000000002</v>
      </c>
      <c r="AP19" s="66">
        <v>2012.8969999999999</v>
      </c>
      <c r="AQ19" s="64">
        <v>0</v>
      </c>
      <c r="AR19" s="64">
        <v>0</v>
      </c>
      <c r="AS19" s="64">
        <v>0</v>
      </c>
      <c r="AT19" s="61">
        <f t="shared" ref="AT19:AT25" si="11">SUM(AP19:AS19)</f>
        <v>2012.8969999999999</v>
      </c>
      <c r="AU19" s="67">
        <v>2171</v>
      </c>
      <c r="AV19" s="57">
        <v>0</v>
      </c>
      <c r="AW19" s="105">
        <v>0</v>
      </c>
      <c r="AX19" s="57">
        <v>0</v>
      </c>
      <c r="AY19" s="61">
        <f t="shared" si="0"/>
        <v>2171</v>
      </c>
      <c r="AZ19" s="67">
        <v>766.30100000000004</v>
      </c>
      <c r="BA19" s="57">
        <v>0</v>
      </c>
      <c r="BB19" s="68">
        <v>0</v>
      </c>
      <c r="BC19" s="57">
        <v>0</v>
      </c>
      <c r="BD19" s="61">
        <f t="shared" ref="BD19:BD25" si="12">SUM(AZ19:BC19)</f>
        <v>766.30100000000004</v>
      </c>
      <c r="BE19" s="67">
        <v>788.6</v>
      </c>
      <c r="BF19" s="57">
        <v>0</v>
      </c>
      <c r="BG19" s="68">
        <v>1.5</v>
      </c>
      <c r="BH19" s="57">
        <v>0</v>
      </c>
      <c r="BI19" s="61">
        <f t="shared" si="3"/>
        <v>790.1</v>
      </c>
      <c r="BJ19" s="67">
        <v>731</v>
      </c>
      <c r="BK19" s="57">
        <v>2.5</v>
      </c>
      <c r="BL19" s="68">
        <v>1</v>
      </c>
      <c r="BM19" s="57">
        <v>0</v>
      </c>
      <c r="BN19" s="106">
        <f t="shared" ref="BN19:BN25" si="13">SUM(BJ19:BM19)</f>
        <v>734.5</v>
      </c>
      <c r="BO19" s="69">
        <v>653.13199999999995</v>
      </c>
      <c r="BP19" s="70">
        <v>859.60199999999998</v>
      </c>
      <c r="BQ19" s="107">
        <v>1.5</v>
      </c>
      <c r="BR19" s="57">
        <v>0</v>
      </c>
      <c r="BS19" s="108">
        <f t="shared" si="4"/>
        <v>1514.2339999999999</v>
      </c>
      <c r="BT19" s="109">
        <v>173</v>
      </c>
      <c r="BU19" s="73">
        <v>130</v>
      </c>
      <c r="BV19" s="73">
        <v>0</v>
      </c>
      <c r="BW19" s="110">
        <v>0</v>
      </c>
      <c r="BX19" s="111">
        <f t="shared" ref="BX19:BX25" si="14">SUM(BT19:BW19)</f>
        <v>303</v>
      </c>
    </row>
    <row r="20" spans="1:76" x14ac:dyDescent="0.2">
      <c r="A20" s="152" t="s">
        <v>6</v>
      </c>
      <c r="B20" s="67">
        <v>3921.482</v>
      </c>
      <c r="C20" s="57">
        <v>160</v>
      </c>
      <c r="D20" s="57">
        <v>0</v>
      </c>
      <c r="E20" s="57">
        <v>0</v>
      </c>
      <c r="F20" s="61">
        <f t="shared" si="5"/>
        <v>4081.482</v>
      </c>
      <c r="G20" s="67">
        <v>3674.6439999999998</v>
      </c>
      <c r="H20" s="57">
        <v>162</v>
      </c>
      <c r="I20" s="57">
        <v>0</v>
      </c>
      <c r="J20" s="57">
        <v>0</v>
      </c>
      <c r="K20" s="61">
        <f t="shared" si="6"/>
        <v>3836.6439999999998</v>
      </c>
      <c r="L20" s="67">
        <v>3107.0529999999999</v>
      </c>
      <c r="M20" s="57">
        <v>7</v>
      </c>
      <c r="N20" s="57">
        <v>0</v>
      </c>
      <c r="O20" s="57">
        <v>0</v>
      </c>
      <c r="P20" s="61">
        <f t="shared" si="7"/>
        <v>3114.0529999999999</v>
      </c>
      <c r="Q20" s="67">
        <v>2472.3490000000002</v>
      </c>
      <c r="R20" s="57">
        <v>0</v>
      </c>
      <c r="S20" s="57">
        <v>0</v>
      </c>
      <c r="T20" s="57">
        <v>0</v>
      </c>
      <c r="U20" s="61">
        <f t="shared" si="8"/>
        <v>2472.3490000000002</v>
      </c>
      <c r="V20" s="67">
        <v>2906.7660000000001</v>
      </c>
      <c r="W20" s="57">
        <v>0</v>
      </c>
      <c r="X20" s="57">
        <v>0</v>
      </c>
      <c r="Y20" s="57">
        <v>0</v>
      </c>
      <c r="Z20" s="61">
        <f t="shared" si="9"/>
        <v>2906.7660000000001</v>
      </c>
      <c r="AA20" s="67">
        <v>4152.0559999999996</v>
      </c>
      <c r="AB20" s="58">
        <v>0</v>
      </c>
      <c r="AC20" s="58">
        <v>0</v>
      </c>
      <c r="AD20" s="58">
        <v>0</v>
      </c>
      <c r="AE20" s="61">
        <f t="shared" si="1"/>
        <v>4152.0559999999996</v>
      </c>
      <c r="AF20" s="67">
        <v>4309.5280000000002</v>
      </c>
      <c r="AG20" s="57">
        <v>0</v>
      </c>
      <c r="AH20" s="57">
        <v>0</v>
      </c>
      <c r="AI20" s="57">
        <v>0</v>
      </c>
      <c r="AJ20" s="61">
        <f t="shared" si="10"/>
        <v>4309.5280000000002</v>
      </c>
      <c r="AK20" s="66">
        <v>5588.3239999999996</v>
      </c>
      <c r="AL20" s="64">
        <v>0</v>
      </c>
      <c r="AM20" s="64">
        <v>0</v>
      </c>
      <c r="AN20" s="64">
        <v>0</v>
      </c>
      <c r="AO20" s="61">
        <f t="shared" si="2"/>
        <v>5588.3239999999996</v>
      </c>
      <c r="AP20" s="66">
        <v>6759.3360000000002</v>
      </c>
      <c r="AQ20" s="64">
        <v>0</v>
      </c>
      <c r="AR20" s="64">
        <v>0</v>
      </c>
      <c r="AS20" s="64">
        <v>0</v>
      </c>
      <c r="AT20" s="61">
        <f t="shared" si="11"/>
        <v>6759.3360000000002</v>
      </c>
      <c r="AU20" s="67">
        <v>6945.2529999999997</v>
      </c>
      <c r="AV20" s="57">
        <v>2017</v>
      </c>
      <c r="AW20" s="105">
        <v>0</v>
      </c>
      <c r="AX20" s="57">
        <v>382</v>
      </c>
      <c r="AY20" s="61">
        <f t="shared" si="0"/>
        <v>9344.2530000000006</v>
      </c>
      <c r="AZ20" s="67">
        <v>4027.8389999999999</v>
      </c>
      <c r="BA20" s="57">
        <v>20</v>
      </c>
      <c r="BB20" s="68">
        <v>0</v>
      </c>
      <c r="BC20" s="57">
        <v>0</v>
      </c>
      <c r="BD20" s="61">
        <f t="shared" si="12"/>
        <v>4047.8389999999999</v>
      </c>
      <c r="BE20" s="67">
        <v>7627.848</v>
      </c>
      <c r="BF20" s="57">
        <v>63</v>
      </c>
      <c r="BG20" s="68">
        <v>0</v>
      </c>
      <c r="BH20" s="57">
        <v>0</v>
      </c>
      <c r="BI20" s="61">
        <f t="shared" si="3"/>
        <v>7690.848</v>
      </c>
      <c r="BJ20" s="67">
        <v>1288.633</v>
      </c>
      <c r="BK20" s="57">
        <v>633.5</v>
      </c>
      <c r="BL20" s="68">
        <v>0</v>
      </c>
      <c r="BM20" s="57">
        <v>0</v>
      </c>
      <c r="BN20" s="106">
        <f t="shared" si="13"/>
        <v>1922.133</v>
      </c>
      <c r="BO20" s="69">
        <v>4037.76</v>
      </c>
      <c r="BP20" s="70">
        <v>9</v>
      </c>
      <c r="BQ20" s="107">
        <v>24</v>
      </c>
      <c r="BR20" s="57">
        <v>174.92500000000001</v>
      </c>
      <c r="BS20" s="108">
        <f t="shared" si="4"/>
        <v>4245.6850000000004</v>
      </c>
      <c r="BT20" s="69">
        <v>3953</v>
      </c>
      <c r="BU20" s="73">
        <v>0</v>
      </c>
      <c r="BV20" s="73">
        <v>22</v>
      </c>
      <c r="BW20" s="110">
        <v>103</v>
      </c>
      <c r="BX20" s="111">
        <f t="shared" si="14"/>
        <v>4078</v>
      </c>
    </row>
    <row r="21" spans="1:76" x14ac:dyDescent="0.2">
      <c r="A21" s="152" t="s">
        <v>7</v>
      </c>
      <c r="B21" s="67">
        <v>0</v>
      </c>
      <c r="C21" s="57">
        <v>0</v>
      </c>
      <c r="D21" s="57">
        <v>65</v>
      </c>
      <c r="E21" s="17">
        <v>1368.5429999999999</v>
      </c>
      <c r="F21" s="61">
        <f t="shared" si="5"/>
        <v>1433.5429999999999</v>
      </c>
      <c r="G21" s="67">
        <v>0</v>
      </c>
      <c r="H21" s="57">
        <v>11.65</v>
      </c>
      <c r="I21" s="57">
        <v>1.62</v>
      </c>
      <c r="J21" s="57">
        <v>2072.2730000000001</v>
      </c>
      <c r="K21" s="61">
        <f t="shared" si="6"/>
        <v>2085.5430000000001</v>
      </c>
      <c r="L21" s="67">
        <v>0</v>
      </c>
      <c r="M21" s="57">
        <v>0</v>
      </c>
      <c r="N21" s="57">
        <v>1.71</v>
      </c>
      <c r="O21" s="57">
        <v>2179.569</v>
      </c>
      <c r="P21" s="61">
        <f t="shared" si="7"/>
        <v>2181.279</v>
      </c>
      <c r="Q21" s="67">
        <v>0</v>
      </c>
      <c r="R21" s="57">
        <v>0</v>
      </c>
      <c r="S21" s="57">
        <v>0</v>
      </c>
      <c r="T21" s="57">
        <v>2353.116</v>
      </c>
      <c r="U21" s="61">
        <f t="shared" si="8"/>
        <v>2353.116</v>
      </c>
      <c r="V21" s="67">
        <v>111.47499999999999</v>
      </c>
      <c r="W21" s="57">
        <v>0</v>
      </c>
      <c r="X21" s="57">
        <v>3.9</v>
      </c>
      <c r="Y21" s="57">
        <v>1407.319</v>
      </c>
      <c r="Z21" s="61">
        <f t="shared" si="9"/>
        <v>1522.694</v>
      </c>
      <c r="AA21" s="67">
        <v>0</v>
      </c>
      <c r="AB21" s="58">
        <v>0</v>
      </c>
      <c r="AC21" s="57">
        <v>1.4</v>
      </c>
      <c r="AD21" s="112">
        <v>2589.7280000000001</v>
      </c>
      <c r="AE21" s="61">
        <f t="shared" si="1"/>
        <v>2591.1280000000002</v>
      </c>
      <c r="AF21" s="67">
        <v>704.56899999999996</v>
      </c>
      <c r="AG21" s="57">
        <v>0</v>
      </c>
      <c r="AH21" s="57">
        <v>62.289000000000001</v>
      </c>
      <c r="AI21" s="57">
        <v>2144.9009999999998</v>
      </c>
      <c r="AJ21" s="61">
        <f t="shared" si="10"/>
        <v>2911.759</v>
      </c>
      <c r="AK21" s="66">
        <v>214.41900000000001</v>
      </c>
      <c r="AL21" s="64">
        <v>0</v>
      </c>
      <c r="AM21" s="65">
        <v>52.5</v>
      </c>
      <c r="AN21" s="64">
        <v>3674.797</v>
      </c>
      <c r="AO21" s="61">
        <f t="shared" si="2"/>
        <v>3941.7159999999999</v>
      </c>
      <c r="AP21" s="66">
        <v>1281.999</v>
      </c>
      <c r="AQ21" s="64">
        <v>0</v>
      </c>
      <c r="AR21" s="64">
        <v>0</v>
      </c>
      <c r="AS21" s="64">
        <v>2556.5210000000002</v>
      </c>
      <c r="AT21" s="61">
        <f t="shared" si="11"/>
        <v>3838.5200000000004</v>
      </c>
      <c r="AU21" s="67">
        <v>314.32400000000001</v>
      </c>
      <c r="AV21" s="57">
        <v>0</v>
      </c>
      <c r="AW21" s="105">
        <v>13</v>
      </c>
      <c r="AX21" s="57">
        <v>2101</v>
      </c>
      <c r="AY21" s="61">
        <f t="shared" si="0"/>
        <v>2428.3240000000001</v>
      </c>
      <c r="AZ21" s="67">
        <v>126.9</v>
      </c>
      <c r="BA21" s="57">
        <v>0</v>
      </c>
      <c r="BB21" s="68">
        <v>61.719000000000001</v>
      </c>
      <c r="BC21" s="57">
        <v>0</v>
      </c>
      <c r="BD21" s="61">
        <f t="shared" si="12"/>
        <v>188.619</v>
      </c>
      <c r="BE21" s="67">
        <v>702.5</v>
      </c>
      <c r="BF21" s="57">
        <v>0</v>
      </c>
      <c r="BG21" s="68">
        <v>18</v>
      </c>
      <c r="BH21" s="57">
        <v>2</v>
      </c>
      <c r="BI21" s="61">
        <f t="shared" si="3"/>
        <v>722.5</v>
      </c>
      <c r="BJ21" s="67">
        <v>1.5</v>
      </c>
      <c r="BK21" s="57">
        <v>5.0650000000000004</v>
      </c>
      <c r="BL21" s="68">
        <v>4.1500000000000004</v>
      </c>
      <c r="BM21" s="57">
        <v>0</v>
      </c>
      <c r="BN21" s="106">
        <f t="shared" si="13"/>
        <v>10.715</v>
      </c>
      <c r="BO21" s="69">
        <v>5.7</v>
      </c>
      <c r="BP21" s="70">
        <v>4.5</v>
      </c>
      <c r="BQ21" s="107">
        <v>82.683999999999997</v>
      </c>
      <c r="BR21" s="57">
        <v>0</v>
      </c>
      <c r="BS21" s="108">
        <f t="shared" si="4"/>
        <v>92.884</v>
      </c>
      <c r="BT21" s="109">
        <v>10</v>
      </c>
      <c r="BU21" s="73">
        <v>125</v>
      </c>
      <c r="BV21" s="73">
        <v>91</v>
      </c>
      <c r="BW21" s="110">
        <v>0</v>
      </c>
      <c r="BX21" s="111">
        <f t="shared" si="14"/>
        <v>226</v>
      </c>
    </row>
    <row r="22" spans="1:76" x14ac:dyDescent="0.2">
      <c r="A22" s="152" t="s">
        <v>8</v>
      </c>
      <c r="B22" s="67">
        <v>1305.444</v>
      </c>
      <c r="C22" s="57">
        <v>0</v>
      </c>
      <c r="D22" s="57">
        <v>50</v>
      </c>
      <c r="E22" s="57">
        <v>0</v>
      </c>
      <c r="F22" s="61">
        <f t="shared" si="5"/>
        <v>1355.444</v>
      </c>
      <c r="G22" s="67">
        <v>111.374</v>
      </c>
      <c r="H22" s="57">
        <v>0</v>
      </c>
      <c r="I22" s="57">
        <v>0</v>
      </c>
      <c r="J22" s="57">
        <v>0</v>
      </c>
      <c r="K22" s="61">
        <f t="shared" si="6"/>
        <v>111.374</v>
      </c>
      <c r="L22" s="67">
        <v>4</v>
      </c>
      <c r="M22" s="57">
        <v>0</v>
      </c>
      <c r="N22" s="57">
        <v>0</v>
      </c>
      <c r="O22" s="57">
        <v>0</v>
      </c>
      <c r="P22" s="61">
        <f t="shared" si="7"/>
        <v>4</v>
      </c>
      <c r="Q22" s="67">
        <v>203.44200000000001</v>
      </c>
      <c r="R22" s="57">
        <v>0</v>
      </c>
      <c r="S22" s="57">
        <v>0</v>
      </c>
      <c r="T22" s="57">
        <v>0</v>
      </c>
      <c r="U22" s="61">
        <f t="shared" si="8"/>
        <v>203.44200000000001</v>
      </c>
      <c r="V22" s="67">
        <v>93.6</v>
      </c>
      <c r="W22" s="57">
        <v>0</v>
      </c>
      <c r="X22" s="57">
        <v>84.5</v>
      </c>
      <c r="Y22" s="57">
        <v>0</v>
      </c>
      <c r="Z22" s="61">
        <f t="shared" si="9"/>
        <v>178.1</v>
      </c>
      <c r="AA22" s="67">
        <v>1004.528</v>
      </c>
      <c r="AB22" s="58">
        <v>0</v>
      </c>
      <c r="AC22" s="57">
        <v>6.37</v>
      </c>
      <c r="AD22" s="112">
        <v>0</v>
      </c>
      <c r="AE22" s="61">
        <f t="shared" si="1"/>
        <v>1010.898</v>
      </c>
      <c r="AF22" s="67">
        <v>634.42700000000002</v>
      </c>
      <c r="AG22" s="57">
        <v>0</v>
      </c>
      <c r="AH22" s="57">
        <v>6</v>
      </c>
      <c r="AI22" s="57">
        <v>0</v>
      </c>
      <c r="AJ22" s="61">
        <f t="shared" si="10"/>
        <v>640.42700000000002</v>
      </c>
      <c r="AK22" s="66">
        <v>243.46</v>
      </c>
      <c r="AL22" s="64">
        <v>0</v>
      </c>
      <c r="AM22" s="64">
        <v>0</v>
      </c>
      <c r="AN22" s="64">
        <v>0</v>
      </c>
      <c r="AO22" s="61">
        <f t="shared" si="2"/>
        <v>243.46</v>
      </c>
      <c r="AP22" s="66">
        <v>1053.0989999999999</v>
      </c>
      <c r="AQ22" s="64">
        <v>0</v>
      </c>
      <c r="AR22" s="64">
        <v>0.6</v>
      </c>
      <c r="AS22" s="64">
        <v>0</v>
      </c>
      <c r="AT22" s="61">
        <f t="shared" si="11"/>
        <v>1053.6989999999998</v>
      </c>
      <c r="AU22" s="67">
        <v>597.74199999999996</v>
      </c>
      <c r="AV22" s="57">
        <v>0</v>
      </c>
      <c r="AW22" s="105">
        <v>45</v>
      </c>
      <c r="AX22" s="57">
        <v>0</v>
      </c>
      <c r="AY22" s="61">
        <f t="shared" si="0"/>
        <v>642.74199999999996</v>
      </c>
      <c r="AZ22" s="67">
        <v>969.17899999999997</v>
      </c>
      <c r="BA22" s="57">
        <v>1</v>
      </c>
      <c r="BB22" s="68">
        <v>50</v>
      </c>
      <c r="BC22" s="57">
        <v>0</v>
      </c>
      <c r="BD22" s="61">
        <f t="shared" si="12"/>
        <v>1020.179</v>
      </c>
      <c r="BE22" s="67">
        <v>95.447000000000003</v>
      </c>
      <c r="BF22" s="57">
        <v>0</v>
      </c>
      <c r="BG22" s="68">
        <v>35</v>
      </c>
      <c r="BH22" s="57">
        <v>0</v>
      </c>
      <c r="BI22" s="61">
        <f t="shared" si="3"/>
        <v>130.447</v>
      </c>
      <c r="BJ22" s="67">
        <v>257.48</v>
      </c>
      <c r="BK22" s="57">
        <v>1.5</v>
      </c>
      <c r="BL22" s="68">
        <v>30.8</v>
      </c>
      <c r="BM22" s="57">
        <v>0</v>
      </c>
      <c r="BN22" s="106">
        <f t="shared" si="13"/>
        <v>289.78000000000003</v>
      </c>
      <c r="BO22" s="69">
        <v>151.1</v>
      </c>
      <c r="BP22" s="70">
        <v>75</v>
      </c>
      <c r="BQ22" s="107">
        <v>59</v>
      </c>
      <c r="BR22" s="57">
        <v>0</v>
      </c>
      <c r="BS22" s="108">
        <f t="shared" si="4"/>
        <v>285.10000000000002</v>
      </c>
      <c r="BT22" s="69">
        <v>1003</v>
      </c>
      <c r="BU22" s="70">
        <v>2570</v>
      </c>
      <c r="BV22" s="73">
        <v>175</v>
      </c>
      <c r="BW22" s="110">
        <v>2</v>
      </c>
      <c r="BX22" s="111">
        <f t="shared" si="14"/>
        <v>3750</v>
      </c>
    </row>
    <row r="23" spans="1:76" x14ac:dyDescent="0.2">
      <c r="A23" s="152" t="s">
        <v>9</v>
      </c>
      <c r="B23" s="67">
        <v>160</v>
      </c>
      <c r="C23" s="57">
        <v>380.12400000000002</v>
      </c>
      <c r="D23" s="57">
        <v>303.31799999999998</v>
      </c>
      <c r="E23" s="57">
        <v>360</v>
      </c>
      <c r="F23" s="61">
        <f t="shared" si="5"/>
        <v>1203.442</v>
      </c>
      <c r="G23" s="67">
        <v>0</v>
      </c>
      <c r="H23" s="57">
        <v>296.24799999999999</v>
      </c>
      <c r="I23" s="57">
        <v>114.791</v>
      </c>
      <c r="J23" s="57">
        <v>435</v>
      </c>
      <c r="K23" s="61">
        <f t="shared" si="6"/>
        <v>846.03899999999999</v>
      </c>
      <c r="L23" s="67">
        <v>0</v>
      </c>
      <c r="M23" s="57">
        <v>425.01299999999998</v>
      </c>
      <c r="N23" s="57">
        <v>129.959</v>
      </c>
      <c r="O23" s="57">
        <v>450</v>
      </c>
      <c r="P23" s="61">
        <f t="shared" si="7"/>
        <v>1004.972</v>
      </c>
      <c r="Q23" s="67">
        <v>34.917000000000002</v>
      </c>
      <c r="R23" s="57">
        <v>280.42099999999999</v>
      </c>
      <c r="S23" s="57">
        <v>228.39400000000001</v>
      </c>
      <c r="T23" s="57">
        <v>500</v>
      </c>
      <c r="U23" s="61">
        <f t="shared" si="8"/>
        <v>1043.732</v>
      </c>
      <c r="V23" s="67">
        <v>107.377</v>
      </c>
      <c r="W23" s="57">
        <v>274.16000000000003</v>
      </c>
      <c r="X23" s="57">
        <v>394.154</v>
      </c>
      <c r="Y23" s="57">
        <v>400</v>
      </c>
      <c r="Z23" s="61">
        <f t="shared" si="9"/>
        <v>1175.691</v>
      </c>
      <c r="AA23" s="67">
        <v>340.32799999999997</v>
      </c>
      <c r="AB23" s="58">
        <v>180</v>
      </c>
      <c r="AC23" s="57">
        <v>459.36200000000002</v>
      </c>
      <c r="AD23" s="112">
        <v>360</v>
      </c>
      <c r="AE23" s="61">
        <f t="shared" si="1"/>
        <v>1339.69</v>
      </c>
      <c r="AF23" s="67">
        <v>202.36099999999999</v>
      </c>
      <c r="AG23" s="57">
        <v>115</v>
      </c>
      <c r="AH23" s="57">
        <v>325.60000000000002</v>
      </c>
      <c r="AI23" s="57">
        <v>0</v>
      </c>
      <c r="AJ23" s="61">
        <f t="shared" si="10"/>
        <v>642.96100000000001</v>
      </c>
      <c r="AK23" s="66">
        <v>587.08100000000002</v>
      </c>
      <c r="AL23" s="64">
        <v>76</v>
      </c>
      <c r="AM23" s="65">
        <v>177.09800000000001</v>
      </c>
      <c r="AN23" s="64">
        <v>250</v>
      </c>
      <c r="AO23" s="61">
        <f t="shared" si="2"/>
        <v>1090.1790000000001</v>
      </c>
      <c r="AP23" s="66">
        <v>667.34799999999996</v>
      </c>
      <c r="AQ23" s="64">
        <v>142.48500000000001</v>
      </c>
      <c r="AR23" s="64">
        <v>168.49</v>
      </c>
      <c r="AS23" s="64">
        <v>176.696</v>
      </c>
      <c r="AT23" s="61">
        <f t="shared" si="11"/>
        <v>1155.019</v>
      </c>
      <c r="AU23" s="67">
        <v>1390.596</v>
      </c>
      <c r="AV23" s="57">
        <v>131</v>
      </c>
      <c r="AW23" s="105">
        <v>107</v>
      </c>
      <c r="AX23" s="57">
        <v>120</v>
      </c>
      <c r="AY23" s="61">
        <f t="shared" si="0"/>
        <v>1748.596</v>
      </c>
      <c r="AZ23" s="67">
        <v>1060.9000000000001</v>
      </c>
      <c r="BA23" s="57">
        <v>0</v>
      </c>
      <c r="BB23" s="68">
        <v>27.34</v>
      </c>
      <c r="BC23" s="57">
        <v>112.5</v>
      </c>
      <c r="BD23" s="61">
        <f t="shared" si="12"/>
        <v>1200.74</v>
      </c>
      <c r="BE23" s="67">
        <v>682.6</v>
      </c>
      <c r="BF23" s="57">
        <v>20</v>
      </c>
      <c r="BG23" s="68">
        <v>50.572000000000003</v>
      </c>
      <c r="BH23" s="57">
        <v>65</v>
      </c>
      <c r="BI23" s="61">
        <f t="shared" si="3"/>
        <v>818.17200000000003</v>
      </c>
      <c r="BJ23" s="67">
        <v>290</v>
      </c>
      <c r="BK23" s="57">
        <v>19</v>
      </c>
      <c r="BL23" s="68">
        <v>36</v>
      </c>
      <c r="BM23" s="57">
        <v>50</v>
      </c>
      <c r="BN23" s="106">
        <f t="shared" si="13"/>
        <v>395</v>
      </c>
      <c r="BO23" s="69">
        <v>0.24</v>
      </c>
      <c r="BP23" s="70">
        <v>70</v>
      </c>
      <c r="BQ23" s="107">
        <v>153.35</v>
      </c>
      <c r="BR23" s="57">
        <v>70</v>
      </c>
      <c r="BS23" s="108">
        <f t="shared" si="4"/>
        <v>293.58999999999997</v>
      </c>
      <c r="BT23" s="109">
        <v>247</v>
      </c>
      <c r="BU23" s="73">
        <v>60</v>
      </c>
      <c r="BV23" s="70">
        <v>2675</v>
      </c>
      <c r="BW23" s="110">
        <v>38</v>
      </c>
      <c r="BX23" s="111">
        <f t="shared" si="14"/>
        <v>3020</v>
      </c>
    </row>
    <row r="24" spans="1:76" x14ac:dyDescent="0.2">
      <c r="A24" s="152" t="s">
        <v>10</v>
      </c>
      <c r="B24" s="69">
        <v>0</v>
      </c>
      <c r="C24" s="70">
        <v>0</v>
      </c>
      <c r="D24" s="70">
        <v>63</v>
      </c>
      <c r="E24" s="170">
        <v>0.5</v>
      </c>
      <c r="F24" s="61">
        <f t="shared" si="5"/>
        <v>63.5</v>
      </c>
      <c r="G24" s="69">
        <v>0</v>
      </c>
      <c r="H24" s="70">
        <v>49</v>
      </c>
      <c r="I24" s="70">
        <v>63</v>
      </c>
      <c r="J24" s="3">
        <v>5</v>
      </c>
      <c r="K24" s="61">
        <f t="shared" si="6"/>
        <v>117</v>
      </c>
      <c r="L24" s="67">
        <v>0</v>
      </c>
      <c r="M24" s="57">
        <v>200</v>
      </c>
      <c r="N24" s="57">
        <v>100</v>
      </c>
      <c r="O24" s="57">
        <v>155</v>
      </c>
      <c r="P24" s="61">
        <f t="shared" si="7"/>
        <v>455</v>
      </c>
      <c r="Q24" s="67">
        <v>123.07299999999999</v>
      </c>
      <c r="R24" s="57">
        <v>82.5</v>
      </c>
      <c r="S24" s="57">
        <v>70</v>
      </c>
      <c r="T24" s="57">
        <v>31</v>
      </c>
      <c r="U24" s="61">
        <f t="shared" si="8"/>
        <v>306.57299999999998</v>
      </c>
      <c r="V24" s="67">
        <v>70</v>
      </c>
      <c r="W24" s="57">
        <v>50</v>
      </c>
      <c r="X24" s="57">
        <v>50</v>
      </c>
      <c r="Y24" s="57">
        <v>0</v>
      </c>
      <c r="Z24" s="61">
        <f t="shared" si="9"/>
        <v>170</v>
      </c>
      <c r="AA24" s="67">
        <v>300</v>
      </c>
      <c r="AB24" s="58">
        <v>0</v>
      </c>
      <c r="AC24" s="58">
        <v>0</v>
      </c>
      <c r="AD24" s="112">
        <v>0</v>
      </c>
      <c r="AE24" s="61">
        <f t="shared" si="1"/>
        <v>300</v>
      </c>
      <c r="AF24" s="67">
        <v>438</v>
      </c>
      <c r="AG24" s="57">
        <v>50</v>
      </c>
      <c r="AH24" s="57">
        <v>0</v>
      </c>
      <c r="AI24" s="57">
        <v>0</v>
      </c>
      <c r="AJ24" s="61">
        <f t="shared" si="10"/>
        <v>488</v>
      </c>
      <c r="AK24" s="66">
        <v>1827.1</v>
      </c>
      <c r="AL24" s="64">
        <v>0</v>
      </c>
      <c r="AM24" s="64">
        <v>0</v>
      </c>
      <c r="AN24" s="64">
        <v>0</v>
      </c>
      <c r="AO24" s="61">
        <f t="shared" si="2"/>
        <v>1827.1</v>
      </c>
      <c r="AP24" s="66">
        <v>2564.0129999999999</v>
      </c>
      <c r="AQ24" s="64">
        <v>8</v>
      </c>
      <c r="AR24" s="64">
        <v>8.6</v>
      </c>
      <c r="AS24" s="64">
        <v>2</v>
      </c>
      <c r="AT24" s="61">
        <f t="shared" si="11"/>
        <v>2582.6129999999998</v>
      </c>
      <c r="AU24" s="67">
        <v>1157.8209999999999</v>
      </c>
      <c r="AV24" s="57">
        <v>12</v>
      </c>
      <c r="AW24" s="105">
        <v>15</v>
      </c>
      <c r="AX24" s="57">
        <v>8</v>
      </c>
      <c r="AY24" s="61">
        <f t="shared" si="0"/>
        <v>1192.8209999999999</v>
      </c>
      <c r="AZ24" s="67">
        <v>774.15200000000004</v>
      </c>
      <c r="BA24" s="57">
        <v>5</v>
      </c>
      <c r="BB24" s="68">
        <v>0</v>
      </c>
      <c r="BC24" s="57">
        <v>5</v>
      </c>
      <c r="BD24" s="61">
        <f t="shared" si="12"/>
        <v>784.15200000000004</v>
      </c>
      <c r="BE24" s="67">
        <v>1639.54</v>
      </c>
      <c r="BF24" s="57">
        <v>50</v>
      </c>
      <c r="BG24" s="68">
        <v>0</v>
      </c>
      <c r="BH24" s="57">
        <v>0</v>
      </c>
      <c r="BI24" s="61">
        <f t="shared" si="3"/>
        <v>1689.54</v>
      </c>
      <c r="BJ24" s="67">
        <v>1210.537</v>
      </c>
      <c r="BK24" s="57">
        <v>0</v>
      </c>
      <c r="BL24" s="68">
        <v>0</v>
      </c>
      <c r="BM24" s="57">
        <v>0</v>
      </c>
      <c r="BN24" s="106">
        <f t="shared" si="13"/>
        <v>1210.537</v>
      </c>
      <c r="BO24" s="69">
        <v>250</v>
      </c>
      <c r="BP24" s="70">
        <v>0</v>
      </c>
      <c r="BQ24" s="107">
        <v>20.9</v>
      </c>
      <c r="BR24" s="57">
        <v>0</v>
      </c>
      <c r="BS24" s="108">
        <f t="shared" si="4"/>
        <v>270.89999999999998</v>
      </c>
      <c r="BT24" s="109">
        <v>137</v>
      </c>
      <c r="BU24" s="73">
        <v>0</v>
      </c>
      <c r="BV24" s="73">
        <v>0</v>
      </c>
      <c r="BW24" s="110">
        <v>3</v>
      </c>
      <c r="BX24" s="111">
        <f t="shared" si="14"/>
        <v>140</v>
      </c>
    </row>
    <row r="25" spans="1:76" x14ac:dyDescent="0.2">
      <c r="A25" s="153" t="s">
        <v>19</v>
      </c>
      <c r="B25" s="77">
        <v>0</v>
      </c>
      <c r="C25" s="78">
        <v>0</v>
      </c>
      <c r="D25" s="78">
        <v>0</v>
      </c>
      <c r="E25" s="78">
        <v>10</v>
      </c>
      <c r="F25" s="61">
        <f t="shared" si="5"/>
        <v>10</v>
      </c>
      <c r="G25" s="77">
        <v>285</v>
      </c>
      <c r="H25" s="78">
        <v>0</v>
      </c>
      <c r="I25" s="78">
        <v>0</v>
      </c>
      <c r="J25" s="78">
        <v>12</v>
      </c>
      <c r="K25" s="61">
        <f t="shared" si="6"/>
        <v>297</v>
      </c>
      <c r="L25" s="77">
        <v>0</v>
      </c>
      <c r="M25" s="78">
        <v>0</v>
      </c>
      <c r="N25" s="78">
        <v>0</v>
      </c>
      <c r="O25" s="78">
        <v>12</v>
      </c>
      <c r="P25" s="83">
        <f t="shared" si="7"/>
        <v>12</v>
      </c>
      <c r="Q25" s="77">
        <v>613.42700000000002</v>
      </c>
      <c r="R25" s="78">
        <v>0</v>
      </c>
      <c r="S25" s="78">
        <v>0</v>
      </c>
      <c r="T25" s="78">
        <v>18.7</v>
      </c>
      <c r="U25" s="83">
        <f t="shared" si="8"/>
        <v>632.12700000000007</v>
      </c>
      <c r="V25" s="77">
        <v>1285.0999999999999</v>
      </c>
      <c r="W25" s="78">
        <v>0</v>
      </c>
      <c r="X25" s="78">
        <v>0</v>
      </c>
      <c r="Y25" s="78">
        <v>25.4</v>
      </c>
      <c r="Z25" s="83">
        <f t="shared" si="9"/>
        <v>1310.5</v>
      </c>
      <c r="AA25" s="77">
        <v>528</v>
      </c>
      <c r="AB25" s="85">
        <v>0</v>
      </c>
      <c r="AC25" s="85">
        <v>0</v>
      </c>
      <c r="AD25" s="113">
        <v>17</v>
      </c>
      <c r="AE25" s="83">
        <f t="shared" si="1"/>
        <v>545</v>
      </c>
      <c r="AF25" s="77">
        <v>1730</v>
      </c>
      <c r="AG25" s="78">
        <v>0</v>
      </c>
      <c r="AH25" s="78">
        <v>60</v>
      </c>
      <c r="AI25" s="78">
        <v>27.42</v>
      </c>
      <c r="AJ25" s="83">
        <f t="shared" si="10"/>
        <v>1817.42</v>
      </c>
      <c r="AK25" s="89">
        <v>2445</v>
      </c>
      <c r="AL25" s="87">
        <v>0</v>
      </c>
      <c r="AM25" s="88">
        <v>64.174000000000007</v>
      </c>
      <c r="AN25" s="87">
        <v>24</v>
      </c>
      <c r="AO25" s="83">
        <f t="shared" si="2"/>
        <v>2533.174</v>
      </c>
      <c r="AP25" s="89">
        <v>4940.1180000000004</v>
      </c>
      <c r="AQ25" s="87">
        <v>0</v>
      </c>
      <c r="AR25" s="87">
        <v>11.913</v>
      </c>
      <c r="AS25" s="87">
        <v>43.5</v>
      </c>
      <c r="AT25" s="83">
        <f t="shared" si="11"/>
        <v>4995.5309999999999</v>
      </c>
      <c r="AU25" s="77">
        <v>1971.7</v>
      </c>
      <c r="AV25" s="78">
        <v>0</v>
      </c>
      <c r="AW25" s="114">
        <v>0</v>
      </c>
      <c r="AX25" s="78">
        <v>48</v>
      </c>
      <c r="AY25" s="83">
        <f t="shared" si="0"/>
        <v>2019.7</v>
      </c>
      <c r="AZ25" s="77">
        <v>967.4</v>
      </c>
      <c r="BA25" s="78">
        <v>0</v>
      </c>
      <c r="BB25" s="90">
        <v>0</v>
      </c>
      <c r="BC25" s="78">
        <v>99.5</v>
      </c>
      <c r="BD25" s="83">
        <f t="shared" si="12"/>
        <v>1066.9000000000001</v>
      </c>
      <c r="BE25" s="77">
        <v>3274.4690000000001</v>
      </c>
      <c r="BF25" s="78">
        <v>0</v>
      </c>
      <c r="BG25" s="90">
        <v>23.408999999999999</v>
      </c>
      <c r="BH25" s="78">
        <v>71</v>
      </c>
      <c r="BI25" s="83">
        <f t="shared" si="3"/>
        <v>3368.8780000000002</v>
      </c>
      <c r="BJ25" s="77">
        <v>3389.2</v>
      </c>
      <c r="BK25" s="78">
        <v>1.8</v>
      </c>
      <c r="BL25" s="90">
        <v>30</v>
      </c>
      <c r="BM25" s="78">
        <v>0</v>
      </c>
      <c r="BN25" s="115">
        <f t="shared" si="13"/>
        <v>3421</v>
      </c>
      <c r="BO25" s="91">
        <v>64.606999999999999</v>
      </c>
      <c r="BP25" s="92">
        <v>0</v>
      </c>
      <c r="BQ25" s="116">
        <v>137.5</v>
      </c>
      <c r="BR25" s="78">
        <v>6</v>
      </c>
      <c r="BS25" s="117">
        <f t="shared" si="4"/>
        <v>208.107</v>
      </c>
      <c r="BT25" s="118">
        <v>50</v>
      </c>
      <c r="BU25" s="94">
        <v>0</v>
      </c>
      <c r="BV25" s="94">
        <v>170</v>
      </c>
      <c r="BW25" s="119">
        <v>7</v>
      </c>
      <c r="BX25" s="120">
        <f t="shared" si="14"/>
        <v>227</v>
      </c>
    </row>
    <row r="26" spans="1:76" x14ac:dyDescent="0.2">
      <c r="A26" s="161" t="s">
        <v>24</v>
      </c>
      <c r="B26" s="143">
        <f>SUM(B17:B25)</f>
        <v>10343.184999999999</v>
      </c>
      <c r="C26" s="144">
        <f>SUM(C17:C25)</f>
        <v>540.12400000000002</v>
      </c>
      <c r="D26" s="144">
        <f>SUM(D17:D25)</f>
        <v>481.31799999999998</v>
      </c>
      <c r="E26" s="144">
        <f>SUM(E17:E25)</f>
        <v>1739.0429999999999</v>
      </c>
      <c r="F26" s="142">
        <f>SUM(F17:F25)</f>
        <v>13103.669999999998</v>
      </c>
      <c r="G26" s="143">
        <v>7727.887999999999</v>
      </c>
      <c r="H26" s="144">
        <v>518.89800000000002</v>
      </c>
      <c r="I26" s="144">
        <v>179.411</v>
      </c>
      <c r="J26" s="144">
        <v>2524.2730000000001</v>
      </c>
      <c r="K26" s="142">
        <f>SUM(G26:J26)</f>
        <v>10950.469999999998</v>
      </c>
      <c r="L26" s="143">
        <f t="shared" ref="L26:P26" si="15">SUM(L17:L25)</f>
        <v>7972.4210000000003</v>
      </c>
      <c r="M26" s="144">
        <f t="shared" si="15"/>
        <v>632.01299999999992</v>
      </c>
      <c r="N26" s="144">
        <f t="shared" si="15"/>
        <v>231.66900000000001</v>
      </c>
      <c r="O26" s="144">
        <f t="shared" si="15"/>
        <v>16528.811000000002</v>
      </c>
      <c r="P26" s="142">
        <f t="shared" si="15"/>
        <v>25364.914000000001</v>
      </c>
      <c r="Q26" s="143">
        <f t="shared" ref="Q26:Z26" si="16">SUM(Q17:Q25)</f>
        <v>8238.2210000000014</v>
      </c>
      <c r="R26" s="144">
        <f t="shared" si="16"/>
        <v>362.92099999999999</v>
      </c>
      <c r="S26" s="144">
        <f t="shared" si="16"/>
        <v>298.39400000000001</v>
      </c>
      <c r="T26" s="144">
        <f t="shared" si="16"/>
        <v>9846.1660000000011</v>
      </c>
      <c r="U26" s="142">
        <f t="shared" si="16"/>
        <v>18745.702000000001</v>
      </c>
      <c r="V26" s="143">
        <f t="shared" si="16"/>
        <v>7468.9220000000005</v>
      </c>
      <c r="W26" s="144">
        <f t="shared" si="16"/>
        <v>324.16000000000003</v>
      </c>
      <c r="X26" s="144">
        <f t="shared" si="16"/>
        <v>532.55399999999997</v>
      </c>
      <c r="Y26" s="144">
        <f t="shared" si="16"/>
        <v>4529.9470000000001</v>
      </c>
      <c r="Z26" s="142">
        <f t="shared" si="16"/>
        <v>12855.583000000001</v>
      </c>
      <c r="AA26" s="143">
        <f t="shared" ref="AA26:BF26" si="17">SUM(AA17:AA25)</f>
        <v>9905.1649999999991</v>
      </c>
      <c r="AB26" s="144">
        <f t="shared" si="17"/>
        <v>180</v>
      </c>
      <c r="AC26" s="144">
        <f t="shared" si="17"/>
        <v>467.13200000000001</v>
      </c>
      <c r="AD26" s="144">
        <f t="shared" si="17"/>
        <v>3266.7280000000001</v>
      </c>
      <c r="AE26" s="142">
        <f t="shared" si="17"/>
        <v>13819.025</v>
      </c>
      <c r="AF26" s="143">
        <f t="shared" si="17"/>
        <v>12632.517</v>
      </c>
      <c r="AG26" s="144">
        <f t="shared" si="17"/>
        <v>165</v>
      </c>
      <c r="AH26" s="144">
        <f t="shared" si="17"/>
        <v>453.88900000000001</v>
      </c>
      <c r="AI26" s="144">
        <f t="shared" si="17"/>
        <v>5472.3209999999999</v>
      </c>
      <c r="AJ26" s="142">
        <f t="shared" si="17"/>
        <v>18723.726999999999</v>
      </c>
      <c r="AK26" s="143">
        <f t="shared" si="17"/>
        <v>15292.301999999998</v>
      </c>
      <c r="AL26" s="144">
        <f t="shared" si="17"/>
        <v>76</v>
      </c>
      <c r="AM26" s="144">
        <f t="shared" si="17"/>
        <v>294.072</v>
      </c>
      <c r="AN26" s="144">
        <f t="shared" si="17"/>
        <v>6028.9629999999997</v>
      </c>
      <c r="AO26" s="142">
        <f t="shared" si="17"/>
        <v>21691.336999999996</v>
      </c>
      <c r="AP26" s="145">
        <f t="shared" si="17"/>
        <v>20479.419000000002</v>
      </c>
      <c r="AQ26" s="146">
        <f t="shared" si="17"/>
        <v>150.48500000000001</v>
      </c>
      <c r="AR26" s="146">
        <f t="shared" si="17"/>
        <v>189.60300000000001</v>
      </c>
      <c r="AS26" s="146">
        <f t="shared" si="17"/>
        <v>2971.7170000000001</v>
      </c>
      <c r="AT26" s="142">
        <f t="shared" si="17"/>
        <v>23791.224000000002</v>
      </c>
      <c r="AU26" s="143">
        <f t="shared" si="17"/>
        <v>16144.701000000001</v>
      </c>
      <c r="AV26" s="144">
        <f t="shared" si="17"/>
        <v>2160</v>
      </c>
      <c r="AW26" s="162">
        <f t="shared" si="17"/>
        <v>180</v>
      </c>
      <c r="AX26" s="144">
        <f t="shared" si="17"/>
        <v>2659</v>
      </c>
      <c r="AY26" s="142">
        <f t="shared" si="17"/>
        <v>21143.701000000001</v>
      </c>
      <c r="AZ26" s="143">
        <f t="shared" si="17"/>
        <v>9188.9709999999995</v>
      </c>
      <c r="BA26" s="144">
        <f t="shared" si="17"/>
        <v>26</v>
      </c>
      <c r="BB26" s="147">
        <f t="shared" si="17"/>
        <v>139.059</v>
      </c>
      <c r="BC26" s="144">
        <f t="shared" si="17"/>
        <v>217</v>
      </c>
      <c r="BD26" s="142">
        <f t="shared" si="17"/>
        <v>9571.0300000000007</v>
      </c>
      <c r="BE26" s="143">
        <f t="shared" si="17"/>
        <v>15096.004000000001</v>
      </c>
      <c r="BF26" s="144">
        <f t="shared" si="17"/>
        <v>133</v>
      </c>
      <c r="BG26" s="147">
        <f t="shared" ref="BG26:BX26" si="18">SUM(BG17:BG25)</f>
        <v>128.48099999999999</v>
      </c>
      <c r="BH26" s="144">
        <f t="shared" si="18"/>
        <v>749.596</v>
      </c>
      <c r="BI26" s="142">
        <f t="shared" si="18"/>
        <v>16107.081000000002</v>
      </c>
      <c r="BJ26" s="143">
        <f t="shared" si="18"/>
        <v>7450.8499999999995</v>
      </c>
      <c r="BK26" s="144">
        <f t="shared" si="18"/>
        <v>663.36500000000001</v>
      </c>
      <c r="BL26" s="147">
        <f t="shared" si="18"/>
        <v>101.95</v>
      </c>
      <c r="BM26" s="144">
        <f t="shared" si="18"/>
        <v>975</v>
      </c>
      <c r="BN26" s="163">
        <f t="shared" si="18"/>
        <v>9191.1650000000009</v>
      </c>
      <c r="BO26" s="148">
        <f t="shared" si="18"/>
        <v>5340.4290000000001</v>
      </c>
      <c r="BP26" s="149">
        <f t="shared" si="18"/>
        <v>1018.102</v>
      </c>
      <c r="BQ26" s="164">
        <f t="shared" si="18"/>
        <v>485.83399999999995</v>
      </c>
      <c r="BR26" s="144">
        <f t="shared" si="18"/>
        <v>1450.925</v>
      </c>
      <c r="BS26" s="165">
        <f t="shared" si="18"/>
        <v>8295.2900000000009</v>
      </c>
      <c r="BT26" s="148">
        <f t="shared" si="18"/>
        <v>5600</v>
      </c>
      <c r="BU26" s="149">
        <f t="shared" si="18"/>
        <v>2889</v>
      </c>
      <c r="BV26" s="149">
        <f t="shared" si="18"/>
        <v>3133</v>
      </c>
      <c r="BW26" s="166">
        <f t="shared" si="18"/>
        <v>2953</v>
      </c>
      <c r="BX26" s="150">
        <f t="shared" si="18"/>
        <v>14575</v>
      </c>
    </row>
    <row r="27" spans="1:76" x14ac:dyDescent="0.2">
      <c r="A27" s="12" t="s">
        <v>31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76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30" spans="1:76" x14ac:dyDescent="0.2">
      <c r="O30" s="13"/>
    </row>
  </sheetData>
  <mergeCells count="15">
    <mergeCell ref="B14:F14"/>
    <mergeCell ref="G14:K14"/>
    <mergeCell ref="L14:P14"/>
    <mergeCell ref="Q14:U14"/>
    <mergeCell ref="BT14:BX14"/>
    <mergeCell ref="BE14:BI14"/>
    <mergeCell ref="AZ14:BD14"/>
    <mergeCell ref="AU14:AY14"/>
    <mergeCell ref="BJ14:BN14"/>
    <mergeCell ref="BO14:BS14"/>
    <mergeCell ref="V14:Z14"/>
    <mergeCell ref="AA14:AE14"/>
    <mergeCell ref="AF14:AJ14"/>
    <mergeCell ref="AK14:AO14"/>
    <mergeCell ref="AP14:AT14"/>
  </mergeCells>
  <phoneticPr fontId="0" type="noConversion"/>
  <pageMargins left="0.61" right="0.61" top="0.79" bottom="0.78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Salg </vt:lpstr>
      <vt:lpstr>Ark1</vt:lpstr>
      <vt:lpstr>Ark2</vt:lpstr>
      <vt:lpstr>Ark3</vt:lpstr>
      <vt:lpstr>Salg 2002-2022 (Avsluttet)</vt:lpstr>
      <vt:lpstr>Salg 2002-2019 (Avsluttet)</vt:lpstr>
      <vt:lpstr>Salg 2002-2017 (Avsluttet)</vt:lpstr>
      <vt:lpstr>Salg i kg 1999-2013 (Avsluttet)</vt:lpstr>
      <vt:lpstr>Salg i kr 1999-2013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2010-12-01T06:49:17Z</cp:lastPrinted>
  <dcterms:created xsi:type="dcterms:W3CDTF">2006-01-24T12:08:13Z</dcterms:created>
  <dcterms:modified xsi:type="dcterms:W3CDTF">2024-10-10T05:13:10Z</dcterms:modified>
</cp:coreProperties>
</file>