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F8244EC9-8D96-44D6-AEA7-81DF229E3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gde" sheetId="3" r:id="rId1"/>
    <sheet name="Verdi" sheetId="4" r:id="rId2"/>
    <sheet name="Mengde 2007-2019 (Avsluttet)" sheetId="1" r:id="rId3"/>
    <sheet name="Verdi 2007-2019 (Avsluttet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4" l="1"/>
  <c r="C38" i="4"/>
  <c r="B38" i="4"/>
  <c r="D38" i="3"/>
  <c r="C38" i="3"/>
  <c r="B38" i="3"/>
  <c r="D23" i="4"/>
  <c r="C23" i="4"/>
  <c r="B23" i="4"/>
  <c r="D23" i="3"/>
  <c r="C23" i="3"/>
  <c r="B23" i="3"/>
  <c r="E38" i="3"/>
  <c r="F38" i="3"/>
  <c r="G38" i="3"/>
  <c r="G38" i="4"/>
  <c r="F38" i="4"/>
  <c r="E38" i="4"/>
  <c r="G23" i="4"/>
  <c r="F23" i="4"/>
  <c r="E23" i="4"/>
  <c r="G23" i="3"/>
  <c r="F23" i="3"/>
  <c r="E23" i="3"/>
  <c r="J38" i="4"/>
  <c r="I38" i="4"/>
  <c r="H38" i="4"/>
  <c r="J23" i="4"/>
  <c r="I23" i="4"/>
  <c r="H23" i="4"/>
  <c r="J38" i="3"/>
  <c r="I38" i="3"/>
  <c r="H38" i="3"/>
  <c r="J23" i="3"/>
  <c r="I23" i="3"/>
  <c r="H23" i="3"/>
  <c r="K38" i="3" l="1"/>
  <c r="L38" i="3"/>
  <c r="M38" i="3"/>
  <c r="M38" i="4" l="1"/>
  <c r="L38" i="4"/>
  <c r="K38" i="4"/>
  <c r="M23" i="4"/>
  <c r="L23" i="4"/>
  <c r="K23" i="4"/>
  <c r="A5" i="4"/>
  <c r="AY38" i="4"/>
  <c r="AX38" i="4"/>
  <c r="AV38" i="4"/>
  <c r="AU38" i="4"/>
  <c r="AS38" i="4"/>
  <c r="AR38" i="4"/>
  <c r="AP38" i="4"/>
  <c r="AO38" i="4"/>
  <c r="AM38" i="4"/>
  <c r="AL38" i="4"/>
  <c r="AJ38" i="4"/>
  <c r="AI38" i="4"/>
  <c r="AG38" i="4"/>
  <c r="AF38" i="4"/>
  <c r="AD38" i="4"/>
  <c r="AC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AZ37" i="4"/>
  <c r="AW37" i="4"/>
  <c r="AT37" i="4"/>
  <c r="AQ37" i="4"/>
  <c r="AN37" i="4"/>
  <c r="AK37" i="4"/>
  <c r="AH37" i="4"/>
  <c r="AE37" i="4"/>
  <c r="AB37" i="4"/>
  <c r="AZ36" i="4"/>
  <c r="AW36" i="4"/>
  <c r="AT36" i="4"/>
  <c r="AQ36" i="4"/>
  <c r="AN36" i="4"/>
  <c r="AK36" i="4"/>
  <c r="AH36" i="4"/>
  <c r="AE36" i="4"/>
  <c r="AB36" i="4"/>
  <c r="AZ35" i="4"/>
  <c r="AW35" i="4"/>
  <c r="AT35" i="4"/>
  <c r="AQ35" i="4"/>
  <c r="AN35" i="4"/>
  <c r="AK35" i="4"/>
  <c r="AH35" i="4"/>
  <c r="AE35" i="4"/>
  <c r="AB35" i="4"/>
  <c r="AZ34" i="4"/>
  <c r="AW34" i="4"/>
  <c r="AT34" i="4"/>
  <c r="AQ34" i="4"/>
  <c r="AN34" i="4"/>
  <c r="AK34" i="4"/>
  <c r="AH34" i="4"/>
  <c r="AE34" i="4"/>
  <c r="AB34" i="4"/>
  <c r="AY23" i="4"/>
  <c r="AX23" i="4"/>
  <c r="AV23" i="4"/>
  <c r="AU23" i="4"/>
  <c r="AS23" i="4"/>
  <c r="AR23" i="4"/>
  <c r="AP23" i="4"/>
  <c r="AO23" i="4"/>
  <c r="AM23" i="4"/>
  <c r="AL23" i="4"/>
  <c r="AJ23" i="4"/>
  <c r="AI23" i="4"/>
  <c r="Y23" i="4"/>
  <c r="X23" i="4"/>
  <c r="W23" i="4"/>
  <c r="V23" i="4"/>
  <c r="U23" i="4"/>
  <c r="T23" i="4"/>
  <c r="S23" i="4"/>
  <c r="R23" i="4"/>
  <c r="Q23" i="4"/>
  <c r="P23" i="4"/>
  <c r="O23" i="4"/>
  <c r="N23" i="4"/>
  <c r="AZ22" i="4"/>
  <c r="AW22" i="4"/>
  <c r="AT22" i="4"/>
  <c r="AQ22" i="4"/>
  <c r="AN22" i="4"/>
  <c r="AK22" i="4"/>
  <c r="AZ20" i="4"/>
  <c r="AW20" i="4"/>
  <c r="AT20" i="4"/>
  <c r="AQ20" i="4"/>
  <c r="AN20" i="4"/>
  <c r="AK20" i="4"/>
  <c r="AZ19" i="4"/>
  <c r="AW19" i="4"/>
  <c r="AT19" i="4"/>
  <c r="AQ19" i="4"/>
  <c r="AN19" i="4"/>
  <c r="AK19" i="4"/>
  <c r="AZ18" i="4"/>
  <c r="AW18" i="4"/>
  <c r="AT18" i="4"/>
  <c r="AQ18" i="4"/>
  <c r="AN18" i="4"/>
  <c r="AK18" i="4"/>
  <c r="AZ17" i="4"/>
  <c r="AW17" i="4"/>
  <c r="AT17" i="4"/>
  <c r="AQ17" i="4"/>
  <c r="AN17" i="4"/>
  <c r="AK17" i="4"/>
  <c r="M23" i="3"/>
  <c r="L23" i="3"/>
  <c r="K23" i="3"/>
  <c r="AY38" i="3"/>
  <c r="AX38" i="3"/>
  <c r="AV38" i="3"/>
  <c r="AU38" i="3"/>
  <c r="AS38" i="3"/>
  <c r="AR38" i="3"/>
  <c r="AP38" i="3"/>
  <c r="AO38" i="3"/>
  <c r="AM38" i="3"/>
  <c r="AL38" i="3"/>
  <c r="AJ38" i="3"/>
  <c r="AI38" i="3"/>
  <c r="AG38" i="3"/>
  <c r="AF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AZ37" i="3"/>
  <c r="AW37" i="3"/>
  <c r="AT37" i="3"/>
  <c r="AQ37" i="3"/>
  <c r="AN37" i="3"/>
  <c r="AK37" i="3"/>
  <c r="AH37" i="3"/>
  <c r="AE37" i="3"/>
  <c r="AZ36" i="3"/>
  <c r="AW36" i="3"/>
  <c r="AT36" i="3"/>
  <c r="AQ36" i="3"/>
  <c r="AN36" i="3"/>
  <c r="AK36" i="3"/>
  <c r="AH36" i="3"/>
  <c r="AE36" i="3"/>
  <c r="AZ35" i="3"/>
  <c r="AW35" i="3"/>
  <c r="AT35" i="3"/>
  <c r="AQ35" i="3"/>
  <c r="AN35" i="3"/>
  <c r="AK35" i="3"/>
  <c r="AH35" i="3"/>
  <c r="AE35" i="3"/>
  <c r="AZ34" i="3"/>
  <c r="AZ38" i="3" s="1"/>
  <c r="AW34" i="3"/>
  <c r="AW38" i="3" s="1"/>
  <c r="AT34" i="3"/>
  <c r="AT38" i="3" s="1"/>
  <c r="AQ34" i="3"/>
  <c r="AQ38" i="3" s="1"/>
  <c r="AN34" i="3"/>
  <c r="AN38" i="3" s="1"/>
  <c r="AK34" i="3"/>
  <c r="AK38" i="3" s="1"/>
  <c r="AH34" i="3"/>
  <c r="AE34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J23" i="3"/>
  <c r="AI23" i="3"/>
  <c r="AB23" i="3"/>
  <c r="Y23" i="3"/>
  <c r="X23" i="3"/>
  <c r="W23" i="3"/>
  <c r="V23" i="3"/>
  <c r="U23" i="3"/>
  <c r="T23" i="3"/>
  <c r="S23" i="3"/>
  <c r="R23" i="3"/>
  <c r="Q23" i="3"/>
  <c r="P23" i="3"/>
  <c r="O23" i="3"/>
  <c r="N23" i="3"/>
  <c r="AK20" i="3"/>
  <c r="AH20" i="3"/>
  <c r="AK18" i="3"/>
  <c r="AH18" i="3"/>
  <c r="AN23" i="4" l="1"/>
  <c r="AE38" i="3"/>
  <c r="AQ23" i="4"/>
  <c r="AN38" i="4"/>
  <c r="AT23" i="4"/>
  <c r="AZ23" i="4"/>
  <c r="AH38" i="3"/>
  <c r="AB38" i="4"/>
  <c r="AZ38" i="4"/>
  <c r="AK23" i="3"/>
  <c r="AE38" i="4"/>
  <c r="AW23" i="4"/>
  <c r="AQ38" i="4"/>
  <c r="AK23" i="4"/>
  <c r="AK38" i="4"/>
  <c r="AW38" i="4"/>
  <c r="AH38" i="4"/>
  <c r="AT38" i="4"/>
  <c r="D39" i="2"/>
  <c r="C39" i="2"/>
  <c r="B39" i="2"/>
  <c r="D24" i="2"/>
  <c r="C24" i="2"/>
  <c r="B24" i="2"/>
  <c r="D39" i="1"/>
  <c r="C39" i="1"/>
  <c r="B39" i="1"/>
  <c r="D24" i="1"/>
  <c r="C24" i="1"/>
  <c r="B24" i="1"/>
  <c r="G39" i="2" l="1"/>
  <c r="F39" i="2"/>
  <c r="E39" i="2"/>
  <c r="G24" i="2"/>
  <c r="F24" i="2"/>
  <c r="E24" i="2"/>
  <c r="G39" i="1"/>
  <c r="F39" i="1"/>
  <c r="E39" i="1"/>
  <c r="G24" i="1"/>
  <c r="F24" i="1"/>
  <c r="E24" i="1"/>
  <c r="J39" i="2" l="1"/>
  <c r="I39" i="2"/>
  <c r="H39" i="2"/>
  <c r="J39" i="1"/>
  <c r="I39" i="1"/>
  <c r="H39" i="1"/>
  <c r="J24" i="2" l="1"/>
  <c r="I24" i="2"/>
  <c r="H24" i="2"/>
  <c r="J24" i="1"/>
  <c r="I24" i="1"/>
  <c r="H24" i="1"/>
  <c r="M39" i="2" l="1"/>
  <c r="L39" i="2"/>
  <c r="K39" i="2"/>
  <c r="M24" i="2"/>
  <c r="L24" i="2"/>
  <c r="K24" i="2"/>
  <c r="M24" i="1"/>
  <c r="L24" i="1"/>
  <c r="K24" i="1"/>
  <c r="M39" i="1"/>
  <c r="L39" i="1"/>
  <c r="K39" i="1"/>
  <c r="P24" i="1" l="1"/>
  <c r="O39" i="2" l="1"/>
  <c r="N39" i="2"/>
  <c r="P38" i="2"/>
  <c r="P37" i="2"/>
  <c r="P36" i="2"/>
  <c r="P35" i="2"/>
  <c r="O39" i="1"/>
  <c r="N39" i="1"/>
  <c r="R39" i="1"/>
  <c r="Q39" i="1"/>
  <c r="P39" i="1" l="1"/>
  <c r="P39" i="2"/>
  <c r="S38" i="2"/>
  <c r="S37" i="2"/>
  <c r="S36" i="2"/>
  <c r="S35" i="2"/>
  <c r="R39" i="2"/>
  <c r="Q39" i="2"/>
  <c r="S39" i="2" l="1"/>
  <c r="S35" i="1"/>
  <c r="S37" i="1"/>
  <c r="S38" i="1"/>
  <c r="S36" i="1"/>
  <c r="S39" i="1" l="1"/>
  <c r="AN38" i="2"/>
  <c r="AN37" i="2"/>
  <c r="AN36" i="2"/>
  <c r="AN35" i="2"/>
  <c r="AN23" i="2"/>
  <c r="AN22" i="2"/>
  <c r="AN21" i="2"/>
  <c r="AN20" i="2"/>
  <c r="AN19" i="2"/>
  <c r="AN18" i="2"/>
  <c r="AN17" i="2"/>
  <c r="AK23" i="2"/>
  <c r="AK22" i="2"/>
  <c r="AK21" i="2"/>
  <c r="AK20" i="2"/>
  <c r="AK19" i="2"/>
  <c r="AK18" i="2"/>
  <c r="AK17" i="2"/>
  <c r="AH23" i="2"/>
  <c r="AH22" i="2"/>
  <c r="AH21" i="2"/>
  <c r="AH20" i="2"/>
  <c r="AH19" i="2"/>
  <c r="AH18" i="2"/>
  <c r="AH17" i="2"/>
  <c r="AE23" i="2"/>
  <c r="AE22" i="2"/>
  <c r="AE21" i="2"/>
  <c r="AE20" i="2"/>
  <c r="AE19" i="2"/>
  <c r="AE18" i="2"/>
  <c r="AE17" i="2"/>
  <c r="AB23" i="2"/>
  <c r="AB22" i="2"/>
  <c r="AB21" i="2"/>
  <c r="AB20" i="2"/>
  <c r="AB19" i="2"/>
  <c r="AB18" i="2"/>
  <c r="AB17" i="2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X24" i="1"/>
  <c r="W24" i="1"/>
  <c r="V35" i="1"/>
  <c r="V37" i="1"/>
  <c r="V38" i="1"/>
  <c r="V36" i="1"/>
  <c r="V35" i="2"/>
  <c r="V36" i="2"/>
  <c r="V37" i="2"/>
  <c r="V38" i="2"/>
  <c r="T39" i="2"/>
  <c r="U39" i="2"/>
  <c r="V18" i="1"/>
  <c r="V20" i="1"/>
  <c r="V21" i="1"/>
  <c r="V22" i="1"/>
  <c r="T39" i="1"/>
  <c r="U39" i="1"/>
  <c r="X39" i="2"/>
  <c r="W39" i="2"/>
  <c r="Y35" i="2"/>
  <c r="Y37" i="2"/>
  <c r="Y38" i="2"/>
  <c r="Y36" i="2"/>
  <c r="X39" i="1"/>
  <c r="W39" i="1"/>
  <c r="Y35" i="1"/>
  <c r="Y37" i="1"/>
  <c r="Y38" i="1"/>
  <c r="Y36" i="1"/>
  <c r="Y17" i="2"/>
  <c r="Y19" i="2"/>
  <c r="Y20" i="2"/>
  <c r="Y21" i="2"/>
  <c r="Y22" i="2"/>
  <c r="Y23" i="2"/>
  <c r="Y18" i="2"/>
  <c r="X24" i="2"/>
  <c r="W24" i="2"/>
  <c r="Y18" i="1"/>
  <c r="Y20" i="1"/>
  <c r="Y21" i="1"/>
  <c r="AN38" i="1"/>
  <c r="AN37" i="1"/>
  <c r="AN36" i="1"/>
  <c r="AN35" i="1"/>
  <c r="AK38" i="1"/>
  <c r="AK37" i="1"/>
  <c r="AK36" i="1"/>
  <c r="AK35" i="1"/>
  <c r="AK38" i="2"/>
  <c r="AK37" i="2"/>
  <c r="AK36" i="2"/>
  <c r="AK35" i="2"/>
  <c r="AH38" i="2"/>
  <c r="AH37" i="2"/>
  <c r="AH36" i="2"/>
  <c r="AH35" i="2"/>
  <c r="AH38" i="1"/>
  <c r="AH37" i="1"/>
  <c r="AH36" i="1"/>
  <c r="AH35" i="1"/>
  <c r="AE38" i="2"/>
  <c r="AE37" i="2"/>
  <c r="AE36" i="2"/>
  <c r="AE35" i="2"/>
  <c r="AE38" i="1"/>
  <c r="AE37" i="1"/>
  <c r="AE36" i="1"/>
  <c r="AE35" i="1"/>
  <c r="AB35" i="2"/>
  <c r="AB37" i="2"/>
  <c r="AB38" i="2"/>
  <c r="AB36" i="2"/>
  <c r="AB35" i="1"/>
  <c r="AB37" i="1"/>
  <c r="AB38" i="1"/>
  <c r="AB36" i="1"/>
  <c r="AM39" i="2"/>
  <c r="AL39" i="2"/>
  <c r="AJ39" i="2"/>
  <c r="AI39" i="2"/>
  <c r="AG39" i="2"/>
  <c r="AF39" i="2"/>
  <c r="AD39" i="2"/>
  <c r="AC39" i="2"/>
  <c r="AA39" i="2"/>
  <c r="Z39" i="2"/>
  <c r="AM39" i="1"/>
  <c r="AL39" i="1"/>
  <c r="AJ39" i="1"/>
  <c r="AI39" i="1"/>
  <c r="AG39" i="1"/>
  <c r="AF39" i="1"/>
  <c r="AD39" i="1"/>
  <c r="AC39" i="1"/>
  <c r="AA39" i="1"/>
  <c r="Z39" i="1"/>
  <c r="AM24" i="2"/>
  <c r="AL24" i="2"/>
  <c r="AJ24" i="2"/>
  <c r="AI24" i="2"/>
  <c r="AG24" i="2"/>
  <c r="AF24" i="2"/>
  <c r="AD24" i="2"/>
  <c r="AC24" i="2"/>
  <c r="A5" i="2"/>
  <c r="AA24" i="2"/>
  <c r="Z24" i="2"/>
  <c r="AN39" i="2" l="1"/>
  <c r="AB24" i="2"/>
  <c r="Y24" i="1"/>
  <c r="AH24" i="2"/>
  <c r="AE24" i="2"/>
  <c r="AN24" i="2"/>
  <c r="AK24" i="2"/>
  <c r="AH39" i="2"/>
  <c r="AK39" i="2"/>
  <c r="AE39" i="2"/>
  <c r="AB39" i="1"/>
  <c r="AN39" i="1"/>
  <c r="AH39" i="1"/>
  <c r="AE39" i="1"/>
  <c r="AK39" i="1"/>
  <c r="V39" i="1"/>
  <c r="V39" i="2"/>
  <c r="Y39" i="2"/>
  <c r="Y39" i="1"/>
  <c r="Y24" i="2"/>
  <c r="AB39" i="2"/>
</calcChain>
</file>

<file path=xl/sharedStrings.xml><?xml version="1.0" encoding="utf-8"?>
<sst xmlns="http://schemas.openxmlformats.org/spreadsheetml/2006/main" count="890" uniqueCount="56">
  <si>
    <t>Kilde: Fiskeridirektoratet</t>
  </si>
  <si>
    <t>Source: Directorate of Fisheries</t>
  </si>
  <si>
    <t>Fylker</t>
  </si>
  <si>
    <t>Totalt</t>
  </si>
  <si>
    <t>County</t>
  </si>
  <si>
    <t>Nordland</t>
  </si>
  <si>
    <t>Møre og Romsdal</t>
  </si>
  <si>
    <t>Sogn og Fjordane</t>
  </si>
  <si>
    <t>Hordaland</t>
  </si>
  <si>
    <t>Finnmark og Troms</t>
  </si>
  <si>
    <t>Trøndelag</t>
  </si>
  <si>
    <t>Rogaland og øvrige fylker</t>
  </si>
  <si>
    <t>:</t>
  </si>
  <si>
    <r>
      <t>1) Produksjon basert på yngel klekket i fangenskap/</t>
    </r>
    <r>
      <rPr>
        <i/>
        <sz val="8"/>
        <rFont val="IBM Plex Serif Light"/>
        <family val="1"/>
      </rPr>
      <t>Production based on produced juveniles</t>
    </r>
  </si>
  <si>
    <r>
      <t>2) Produksjon baset på villfanget småfisk/</t>
    </r>
    <r>
      <rPr>
        <i/>
        <sz val="8"/>
        <rFont val="IBM Plex Serif Light"/>
        <family val="1"/>
      </rPr>
      <t>Production based on wild catched fish</t>
    </r>
  </si>
  <si>
    <r>
      <t>Torsk/</t>
    </r>
    <r>
      <rPr>
        <i/>
        <sz val="8"/>
        <rFont val="IBM Plex Serif Light"/>
        <family val="1"/>
      </rPr>
      <t>Atlantic cod</t>
    </r>
  </si>
  <si>
    <r>
      <t>Røye/</t>
    </r>
    <r>
      <rPr>
        <i/>
        <sz val="8"/>
        <rFont val="IBM Plex Serif Light"/>
        <family val="1"/>
      </rPr>
      <t>Arctic char</t>
    </r>
  </si>
  <si>
    <r>
      <t>Kveite/</t>
    </r>
    <r>
      <rPr>
        <i/>
        <sz val="8"/>
        <rFont val="IBM Plex Serif Light"/>
        <family val="1"/>
      </rPr>
      <t>Atlantic halibut</t>
    </r>
  </si>
  <si>
    <r>
      <t>Øvrige arter/</t>
    </r>
    <r>
      <rPr>
        <i/>
        <sz val="8"/>
        <rFont val="IBM Plex Serif Light"/>
        <family val="1"/>
      </rPr>
      <t>Other species</t>
    </r>
  </si>
  <si>
    <r>
      <t>Klekket</t>
    </r>
    <r>
      <rPr>
        <vertAlign val="superscript"/>
        <sz val="10"/>
        <color theme="0"/>
        <rFont val="IBM Plex Serif Medium"/>
        <family val="1"/>
      </rPr>
      <t>1)</t>
    </r>
  </si>
  <si>
    <r>
      <t>Villfanget</t>
    </r>
    <r>
      <rPr>
        <vertAlign val="superscript"/>
        <sz val="10"/>
        <color theme="0"/>
        <rFont val="IBM Plex Serif Medium"/>
        <family val="1"/>
      </rPr>
      <t>2)</t>
    </r>
  </si>
  <si>
    <r>
      <t>Produced</t>
    </r>
    <r>
      <rPr>
        <i/>
        <vertAlign val="superscript"/>
        <sz val="8"/>
        <color theme="0"/>
        <rFont val="IBM Plex Serif Medium"/>
        <family val="1"/>
      </rPr>
      <t>1)</t>
    </r>
  </si>
  <si>
    <r>
      <t>Wild</t>
    </r>
    <r>
      <rPr>
        <i/>
        <vertAlign val="superscript"/>
        <sz val="8"/>
        <color theme="0"/>
        <rFont val="IBM Plex Serif Medium"/>
        <family val="1"/>
      </rPr>
      <t>2)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</si>
  <si>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</si>
  <si>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 xml:space="preserve">1) Produksjon basert på yngel klekket i fangenskap / </t>
    </r>
    <r>
      <rPr>
        <i/>
        <sz val="8"/>
        <rFont val="IBM Plex Serif Light"/>
        <family val="1"/>
      </rPr>
      <t>Production based on produced juveniles</t>
    </r>
  </si>
  <si>
    <r>
      <t xml:space="preserve">2) Produksjon baset på villfanget småfisk / </t>
    </r>
    <r>
      <rPr>
        <i/>
        <sz val="8"/>
        <rFont val="IBM Plex Serif Light"/>
        <family val="1"/>
      </rPr>
      <t>Production based on wild catched fish</t>
    </r>
  </si>
  <si>
    <t>Andre fiskearter</t>
  </si>
  <si>
    <t>Other fish species</t>
  </si>
  <si>
    <t xml:space="preserve">Totalt solgt mengde (andre fiskearter) etter opprinnelse. Mengde i tonn rundvekt </t>
  </si>
  <si>
    <t>Total sale of other fish species specified on whether the production is based on produced juvenile or wild catched fish. Weight in metric ton</t>
  </si>
  <si>
    <t xml:space="preserve">Totalt solgt mengde (andre fiskearter) etter art. Mengde i tonn rundvekt </t>
  </si>
  <si>
    <t>Total sale of other fish species by species. Weight in metric ton</t>
  </si>
  <si>
    <t>Total verdi av solgt mengde (andre fiskearter) etter opprinnelse. Verdi i 1000 kroner</t>
  </si>
  <si>
    <t>Total value of sale (other fish species) specified on whether the production is based on produced juvenile or wild catched fish. Value in 1000 NOK</t>
  </si>
  <si>
    <t>Total verdi av solgt mengde (andre fiskearter) etter art. Verdi i 1000 kroner</t>
  </si>
  <si>
    <t>Total value of sale (other fish species) by species. Value in 1000 NOK</t>
  </si>
  <si>
    <t>Oppdatert pr. 29.10.2020</t>
  </si>
  <si>
    <t>Avsluttet tidsserie - fylkesinndeling før 2020</t>
  </si>
  <si>
    <r>
      <t>1) Produksjon basert på yngel klekket i fangenskap/</t>
    </r>
    <r>
      <rPr>
        <i/>
        <sz val="8"/>
        <rFont val="Arial"/>
        <family val="2"/>
      </rPr>
      <t>Production based on produced juveniles</t>
    </r>
  </si>
  <si>
    <r>
      <t>2) Produksjon baset på villfanget småfisk/</t>
    </r>
    <r>
      <rPr>
        <i/>
        <sz val="8"/>
        <rFont val="Arial"/>
        <family val="2"/>
      </rPr>
      <t>Production based on wild catched fish</t>
    </r>
  </si>
  <si>
    <r>
      <t>Torsk/</t>
    </r>
    <r>
      <rPr>
        <i/>
        <sz val="8"/>
        <rFont val="Arial"/>
        <family val="2"/>
      </rPr>
      <t>Atlantic cod</t>
    </r>
  </si>
  <si>
    <r>
      <t>Røye/</t>
    </r>
    <r>
      <rPr>
        <i/>
        <sz val="8"/>
        <rFont val="Arial"/>
        <family val="2"/>
      </rPr>
      <t>Arctic char</t>
    </r>
  </si>
  <si>
    <r>
      <t>Kveite/</t>
    </r>
    <r>
      <rPr>
        <i/>
        <sz val="8"/>
        <rFont val="Arial"/>
        <family val="2"/>
      </rPr>
      <t>Atlantic halibut</t>
    </r>
  </si>
  <si>
    <r>
      <t>Øvrige arter/</t>
    </r>
    <r>
      <rPr>
        <i/>
        <sz val="8"/>
        <rFont val="Arial"/>
        <family val="2"/>
      </rPr>
      <t>Other species</t>
    </r>
  </si>
  <si>
    <t>Andre fiskearter - matfisktillatelser</t>
  </si>
  <si>
    <t>Other fish species - licenses for grow out production</t>
  </si>
  <si>
    <r>
      <t>Totalt/</t>
    </r>
    <r>
      <rPr>
        <b/>
        <i/>
        <sz val="8"/>
        <color theme="0"/>
        <rFont val="Arial"/>
        <family val="2"/>
      </rPr>
      <t>Total</t>
    </r>
  </si>
  <si>
    <r>
      <t>Klekket</t>
    </r>
    <r>
      <rPr>
        <b/>
        <vertAlign val="superscript"/>
        <sz val="10"/>
        <color theme="0"/>
        <rFont val="Arial"/>
        <family val="2"/>
      </rPr>
      <t>1)</t>
    </r>
  </si>
  <si>
    <r>
      <t>Villfanget</t>
    </r>
    <r>
      <rPr>
        <b/>
        <vertAlign val="superscript"/>
        <sz val="10"/>
        <color theme="0"/>
        <rFont val="Arial"/>
        <family val="2"/>
      </rPr>
      <t>2)</t>
    </r>
  </si>
  <si>
    <r>
      <t>Produced</t>
    </r>
    <r>
      <rPr>
        <b/>
        <i/>
        <vertAlign val="superscript"/>
        <sz val="8"/>
        <color theme="0"/>
        <rFont val="Arial"/>
        <family val="2"/>
      </rPr>
      <t>1)</t>
    </r>
  </si>
  <si>
    <r>
      <t>Wild</t>
    </r>
    <r>
      <rPr>
        <b/>
        <i/>
        <vertAlign val="superscript"/>
        <sz val="8"/>
        <color theme="0"/>
        <rFont val="Arial"/>
        <family val="2"/>
      </rPr>
      <t>2)</t>
    </r>
  </si>
  <si>
    <t>Vestland</t>
  </si>
  <si>
    <r>
      <t xml:space="preserve">1) Produksjon basert på yngel klekket i fangenskap / </t>
    </r>
    <r>
      <rPr>
        <i/>
        <sz val="8"/>
        <rFont val="Arial"/>
        <family val="2"/>
      </rPr>
      <t>Production based on produced juveniles</t>
    </r>
  </si>
  <si>
    <r>
      <t xml:space="preserve">2) Produksjon baset på villfanget småfisk / </t>
    </r>
    <r>
      <rPr>
        <i/>
        <sz val="8"/>
        <rFont val="Arial"/>
        <family val="2"/>
      </rPr>
      <t>Production based on wild catched fish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</si>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</sst>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color theme="1"/>
      <name val="Arial"/>
      <family val="2"/>
    </font>
    <font>
      <sz val="10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b/>
      <sz val="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b/>
      <i/>
      <sz val="10"/>
      <name val="IBM Plex Serif Light"/>
      <family val="1"/>
    </font>
    <font>
      <sz val="10"/>
      <color theme="1"/>
      <name val="IBM Plex Serif Light"/>
      <family val="1"/>
    </font>
    <font>
      <sz val="10"/>
      <color rgb="FF0033A0"/>
      <name val="IBM Plex Serif Light"/>
      <family val="1"/>
    </font>
    <font>
      <sz val="10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vertAlign val="superscript"/>
      <sz val="8"/>
      <color theme="0"/>
      <name val="IBM Plex Serif Medium"/>
      <family val="1"/>
    </font>
    <font>
      <sz val="8"/>
      <color theme="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i/>
      <sz val="12"/>
      <name val="IBM Plex Serif Medium"/>
      <family val="1"/>
    </font>
    <font>
      <sz val="12"/>
      <name val="IBM Plex Serif Medium"/>
      <family val="1"/>
    </font>
    <font>
      <sz val="12"/>
      <color rgb="FF0033A0"/>
      <name val="IBM Plex Serif Medium"/>
      <family val="1"/>
    </font>
    <font>
      <b/>
      <sz val="11"/>
      <color indexed="18"/>
      <name val="IBM Plex Serif Medium"/>
      <family val="1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22"/>
      <name val="Arial"/>
      <family val="2"/>
    </font>
    <font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" fillId="0" borderId="25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3" fontId="1" fillId="0" borderId="25" xfId="0" applyNumberFormat="1" applyFont="1" applyBorder="1"/>
    <xf numFmtId="3" fontId="1" fillId="0" borderId="23" xfId="0" applyNumberFormat="1" applyFont="1" applyBorder="1"/>
    <xf numFmtId="3" fontId="1" fillId="0" borderId="26" xfId="0" applyNumberFormat="1" applyFont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0" borderId="22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0" fontId="14" fillId="0" borderId="0" xfId="0" applyFont="1"/>
    <xf numFmtId="3" fontId="1" fillId="0" borderId="38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4" fillId="0" borderId="39" xfId="0" applyNumberFormat="1" applyFont="1" applyBorder="1"/>
    <xf numFmtId="3" fontId="14" fillId="0" borderId="40" xfId="0" applyNumberFormat="1" applyFont="1" applyBorder="1"/>
    <xf numFmtId="3" fontId="1" fillId="0" borderId="32" xfId="0" applyNumberFormat="1" applyFont="1" applyBorder="1"/>
    <xf numFmtId="3" fontId="1" fillId="0" borderId="31" xfId="0" applyNumberFormat="1" applyFont="1" applyBorder="1"/>
    <xf numFmtId="3" fontId="1" fillId="0" borderId="42" xfId="0" applyNumberFormat="1" applyFont="1" applyBorder="1"/>
    <xf numFmtId="3" fontId="1" fillId="0" borderId="33" xfId="0" applyNumberFormat="1" applyFont="1" applyBorder="1"/>
    <xf numFmtId="0" fontId="5" fillId="0" borderId="16" xfId="0" applyFont="1" applyBorder="1"/>
    <xf numFmtId="0" fontId="15" fillId="0" borderId="0" xfId="0" applyFont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20" xfId="0" applyNumberFormat="1" applyFont="1" applyBorder="1"/>
    <xf numFmtId="3" fontId="1" fillId="0" borderId="43" xfId="0" applyNumberFormat="1" applyFont="1" applyBorder="1"/>
    <xf numFmtId="3" fontId="1" fillId="0" borderId="30" xfId="0" applyNumberFormat="1" applyFont="1" applyBorder="1"/>
    <xf numFmtId="3" fontId="1" fillId="0" borderId="30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6" fillId="2" borderId="4" xfId="0" applyFont="1" applyFill="1" applyBorder="1" applyAlignment="1">
      <alignment horizontal="left"/>
    </xf>
    <xf numFmtId="0" fontId="16" fillId="2" borderId="34" xfId="0" applyFont="1" applyFill="1" applyBorder="1" applyAlignment="1">
      <alignment horizontal="right"/>
    </xf>
    <xf numFmtId="0" fontId="16" fillId="2" borderId="35" xfId="0" applyFont="1" applyFill="1" applyBorder="1" applyAlignment="1">
      <alignment horizontal="right"/>
    </xf>
    <xf numFmtId="0" fontId="16" fillId="2" borderId="6" xfId="0" applyFont="1" applyFill="1" applyBorder="1" applyAlignment="1">
      <alignment horizontal="right"/>
    </xf>
    <xf numFmtId="0" fontId="16" fillId="2" borderId="5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right"/>
    </xf>
    <xf numFmtId="0" fontId="18" fillId="2" borderId="37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0" fontId="16" fillId="2" borderId="12" xfId="0" applyFont="1" applyFill="1" applyBorder="1"/>
    <xf numFmtId="3" fontId="16" fillId="2" borderId="14" xfId="0" applyNumberFormat="1" applyFont="1" applyFill="1" applyBorder="1"/>
    <xf numFmtId="3" fontId="16" fillId="2" borderId="13" xfId="0" applyNumberFormat="1" applyFont="1" applyFill="1" applyBorder="1"/>
    <xf numFmtId="3" fontId="16" fillId="2" borderId="41" xfId="0" applyNumberFormat="1" applyFont="1" applyFill="1" applyBorder="1"/>
    <xf numFmtId="3" fontId="16" fillId="2" borderId="15" xfId="0" applyNumberFormat="1" applyFont="1" applyFill="1" applyBorder="1"/>
    <xf numFmtId="3" fontId="16" fillId="2" borderId="1" xfId="0" applyNumberFormat="1" applyFont="1" applyFill="1" applyBorder="1"/>
    <xf numFmtId="3" fontId="16" fillId="2" borderId="2" xfId="0" applyNumberFormat="1" applyFont="1" applyFill="1" applyBorder="1"/>
    <xf numFmtId="3" fontId="16" fillId="2" borderId="3" xfId="0" applyNumberFormat="1" applyFont="1" applyFill="1" applyBorder="1"/>
    <xf numFmtId="3" fontId="5" fillId="0" borderId="0" xfId="0" applyNumberFormat="1" applyFont="1"/>
    <xf numFmtId="3" fontId="1" fillId="0" borderId="20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4" fillId="0" borderId="0" xfId="0" applyNumberFormat="1" applyFont="1"/>
    <xf numFmtId="3" fontId="1" fillId="0" borderId="21" xfId="0" applyNumberFormat="1" applyFont="1" applyBorder="1"/>
    <xf numFmtId="3" fontId="16" fillId="2" borderId="1" xfId="0" applyNumberFormat="1" applyFont="1" applyFill="1" applyBorder="1" applyAlignment="1">
      <alignment horizontal="right"/>
    </xf>
    <xf numFmtId="3" fontId="16" fillId="2" borderId="13" xfId="0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horizontal="right"/>
    </xf>
    <xf numFmtId="0" fontId="20" fillId="0" borderId="16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1" fillId="0" borderId="28" xfId="0" applyFont="1" applyBorder="1"/>
    <xf numFmtId="0" fontId="1" fillId="0" borderId="29" xfId="0" applyFont="1" applyBorder="1"/>
    <xf numFmtId="0" fontId="1" fillId="0" borderId="27" xfId="0" applyFont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32" fillId="0" borderId="28" xfId="0" applyFont="1" applyBorder="1"/>
    <xf numFmtId="3" fontId="32" fillId="0" borderId="25" xfId="0" applyNumberFormat="1" applyFont="1" applyBorder="1" applyAlignment="1">
      <alignment horizontal="right"/>
    </xf>
    <xf numFmtId="3" fontId="32" fillId="0" borderId="23" xfId="0" applyNumberFormat="1" applyFont="1" applyBorder="1" applyAlignment="1">
      <alignment horizontal="right"/>
    </xf>
    <xf numFmtId="3" fontId="32" fillId="0" borderId="38" xfId="0" applyNumberFormat="1" applyFont="1" applyBorder="1" applyAlignment="1">
      <alignment horizontal="right"/>
    </xf>
    <xf numFmtId="3" fontId="32" fillId="0" borderId="25" xfId="0" applyNumberFormat="1" applyFont="1" applyBorder="1"/>
    <xf numFmtId="3" fontId="32" fillId="0" borderId="23" xfId="0" applyNumberFormat="1" applyFont="1" applyBorder="1"/>
    <xf numFmtId="3" fontId="32" fillId="0" borderId="26" xfId="0" applyNumberFormat="1" applyFont="1" applyBorder="1"/>
    <xf numFmtId="3" fontId="32" fillId="0" borderId="22" xfId="0" applyNumberFormat="1" applyFont="1" applyBorder="1"/>
    <xf numFmtId="3" fontId="32" fillId="0" borderId="24" xfId="0" applyNumberFormat="1" applyFont="1" applyBorder="1"/>
    <xf numFmtId="3" fontId="32" fillId="0" borderId="22" xfId="0" applyNumberFormat="1" applyFont="1" applyBorder="1" applyAlignment="1">
      <alignment horizontal="right"/>
    </xf>
    <xf numFmtId="3" fontId="32" fillId="0" borderId="24" xfId="0" applyNumberFormat="1" applyFont="1" applyBorder="1" applyAlignment="1">
      <alignment horizontal="right"/>
    </xf>
    <xf numFmtId="3" fontId="32" fillId="0" borderId="38" xfId="0" applyNumberFormat="1" applyFont="1" applyBorder="1"/>
    <xf numFmtId="3" fontId="32" fillId="0" borderId="26" xfId="0" applyNumberFormat="1" applyFont="1" applyBorder="1" applyAlignment="1">
      <alignment horizontal="right"/>
    </xf>
    <xf numFmtId="0" fontId="32" fillId="0" borderId="29" xfId="0" applyFont="1" applyBorder="1"/>
    <xf numFmtId="3" fontId="32" fillId="0" borderId="32" xfId="0" applyNumberFormat="1" applyFont="1" applyBorder="1"/>
    <xf numFmtId="3" fontId="32" fillId="0" borderId="31" xfId="0" applyNumberFormat="1" applyFont="1" applyBorder="1"/>
    <xf numFmtId="3" fontId="32" fillId="0" borderId="42" xfId="0" applyNumberFormat="1" applyFont="1" applyBorder="1"/>
    <xf numFmtId="3" fontId="32" fillId="0" borderId="33" xfId="0" applyNumberFormat="1" applyFont="1" applyBorder="1"/>
    <xf numFmtId="0" fontId="39" fillId="0" borderId="16" xfId="0" applyFont="1" applyBorder="1"/>
    <xf numFmtId="0" fontId="48" fillId="0" borderId="0" xfId="0" applyFont="1"/>
    <xf numFmtId="0" fontId="32" fillId="0" borderId="27" xfId="0" applyFont="1" applyBorder="1"/>
    <xf numFmtId="3" fontId="32" fillId="0" borderId="17" xfId="0" applyNumberFormat="1" applyFont="1" applyBorder="1"/>
    <xf numFmtId="3" fontId="32" fillId="0" borderId="18" xfId="0" applyNumberFormat="1" applyFont="1" applyBorder="1"/>
    <xf numFmtId="3" fontId="32" fillId="0" borderId="17" xfId="0" applyNumberFormat="1" applyFont="1" applyBorder="1" applyAlignment="1">
      <alignment horizontal="right"/>
    </xf>
    <xf numFmtId="3" fontId="32" fillId="0" borderId="18" xfId="0" applyNumberFormat="1" applyFont="1" applyBorder="1" applyAlignment="1">
      <alignment horizontal="right"/>
    </xf>
    <xf numFmtId="3" fontId="32" fillId="0" borderId="20" xfId="0" applyNumberFormat="1" applyFont="1" applyBorder="1"/>
    <xf numFmtId="3" fontId="32" fillId="0" borderId="43" xfId="0" applyNumberFormat="1" applyFont="1" applyBorder="1"/>
    <xf numFmtId="3" fontId="32" fillId="0" borderId="30" xfId="0" applyNumberFormat="1" applyFont="1" applyBorder="1"/>
    <xf numFmtId="3" fontId="32" fillId="0" borderId="30" xfId="0" applyNumberFormat="1" applyFont="1" applyBorder="1" applyAlignment="1">
      <alignment horizontal="right"/>
    </xf>
    <xf numFmtId="3" fontId="32" fillId="0" borderId="31" xfId="0" applyNumberFormat="1" applyFont="1" applyBorder="1" applyAlignment="1">
      <alignment horizontal="right"/>
    </xf>
    <xf numFmtId="0" fontId="49" fillId="2" borderId="12" xfId="0" applyFont="1" applyFill="1" applyBorder="1"/>
    <xf numFmtId="3" fontId="49" fillId="2" borderId="14" xfId="0" applyNumberFormat="1" applyFont="1" applyFill="1" applyBorder="1"/>
    <xf numFmtId="3" fontId="49" fillId="2" borderId="13" xfId="0" applyNumberFormat="1" applyFont="1" applyFill="1" applyBorder="1"/>
    <xf numFmtId="3" fontId="49" fillId="2" borderId="41" xfId="0" applyNumberFormat="1" applyFont="1" applyFill="1" applyBorder="1"/>
    <xf numFmtId="3" fontId="49" fillId="2" borderId="1" xfId="0" applyNumberFormat="1" applyFont="1" applyFill="1" applyBorder="1"/>
    <xf numFmtId="3" fontId="49" fillId="2" borderId="2" xfId="0" applyNumberFormat="1" applyFont="1" applyFill="1" applyBorder="1"/>
    <xf numFmtId="3" fontId="49" fillId="2" borderId="3" xfId="0" applyNumberFormat="1" applyFont="1" applyFill="1" applyBorder="1"/>
    <xf numFmtId="0" fontId="51" fillId="0" borderId="0" xfId="0" applyFont="1"/>
    <xf numFmtId="0" fontId="49" fillId="2" borderId="4" xfId="0" applyFont="1" applyFill="1" applyBorder="1" applyAlignment="1">
      <alignment horizontal="left"/>
    </xf>
    <xf numFmtId="0" fontId="49" fillId="2" borderId="34" xfId="0" applyFont="1" applyFill="1" applyBorder="1" applyAlignment="1">
      <alignment horizontal="right"/>
    </xf>
    <xf numFmtId="0" fontId="49" fillId="2" borderId="35" xfId="0" applyFont="1" applyFill="1" applyBorder="1" applyAlignment="1">
      <alignment horizontal="right"/>
    </xf>
    <xf numFmtId="0" fontId="49" fillId="2" borderId="6" xfId="0" applyFont="1" applyFill="1" applyBorder="1" applyAlignment="1">
      <alignment horizontal="right"/>
    </xf>
    <xf numFmtId="0" fontId="49" fillId="2" borderId="5" xfId="0" applyFont="1" applyFill="1" applyBorder="1" applyAlignment="1">
      <alignment horizontal="right"/>
    </xf>
    <xf numFmtId="0" fontId="49" fillId="2" borderId="7" xfId="0" applyFont="1" applyFill="1" applyBorder="1" applyAlignment="1">
      <alignment horizontal="right"/>
    </xf>
    <xf numFmtId="0" fontId="50" fillId="2" borderId="8" xfId="0" applyFont="1" applyFill="1" applyBorder="1" applyAlignment="1">
      <alignment horizontal="left"/>
    </xf>
    <xf numFmtId="0" fontId="50" fillId="2" borderId="36" xfId="0" applyFont="1" applyFill="1" applyBorder="1" applyAlignment="1">
      <alignment horizontal="right"/>
    </xf>
    <xf numFmtId="0" fontId="50" fillId="2" borderId="37" xfId="0" applyFont="1" applyFill="1" applyBorder="1" applyAlignment="1">
      <alignment horizontal="right"/>
    </xf>
    <xf numFmtId="0" fontId="50" fillId="2" borderId="10" xfId="0" applyFont="1" applyFill="1" applyBorder="1" applyAlignment="1">
      <alignment horizontal="right"/>
    </xf>
    <xf numFmtId="0" fontId="50" fillId="2" borderId="9" xfId="0" applyFont="1" applyFill="1" applyBorder="1" applyAlignment="1">
      <alignment horizontal="right"/>
    </xf>
    <xf numFmtId="0" fontId="50" fillId="2" borderId="11" xfId="0" applyFont="1" applyFill="1" applyBorder="1" applyAlignment="1">
      <alignment horizontal="right"/>
    </xf>
    <xf numFmtId="0" fontId="54" fillId="0" borderId="0" xfId="0" applyFont="1"/>
    <xf numFmtId="0" fontId="55" fillId="0" borderId="0" xfId="0" applyFont="1"/>
    <xf numFmtId="3" fontId="49" fillId="2" borderId="15" xfId="0" applyNumberFormat="1" applyFont="1" applyFill="1" applyBorder="1"/>
    <xf numFmtId="0" fontId="56" fillId="0" borderId="0" xfId="0" applyFont="1"/>
    <xf numFmtId="3" fontId="39" fillId="0" borderId="0" xfId="0" applyNumberFormat="1" applyFont="1"/>
    <xf numFmtId="3" fontId="32" fillId="0" borderId="20" xfId="0" applyNumberFormat="1" applyFont="1" applyBorder="1" applyAlignment="1">
      <alignment horizontal="right"/>
    </xf>
    <xf numFmtId="3" fontId="32" fillId="0" borderId="19" xfId="0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3" fontId="32" fillId="0" borderId="21" xfId="0" applyNumberFormat="1" applyFont="1" applyBorder="1"/>
    <xf numFmtId="0" fontId="57" fillId="0" borderId="16" xfId="0" applyFont="1" applyBorder="1"/>
    <xf numFmtId="3" fontId="49" fillId="2" borderId="1" xfId="0" applyNumberFormat="1" applyFont="1" applyFill="1" applyBorder="1" applyAlignment="1">
      <alignment horizontal="right"/>
    </xf>
    <xf numFmtId="3" fontId="49" fillId="2" borderId="13" xfId="0" applyNumberFormat="1" applyFont="1" applyFill="1" applyBorder="1" applyAlignment="1">
      <alignment horizontal="right"/>
    </xf>
    <xf numFmtId="3" fontId="49" fillId="2" borderId="2" xfId="0" applyNumberFormat="1" applyFont="1" applyFill="1" applyBorder="1" applyAlignment="1">
      <alignment horizontal="right"/>
    </xf>
    <xf numFmtId="0" fontId="58" fillId="0" borderId="0" xfId="0" applyFont="1"/>
    <xf numFmtId="0" fontId="32" fillId="0" borderId="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A3EDFF"/>
      <color rgb="FFCDFB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1"/>
  <sheetViews>
    <sheetView tabSelected="1" workbookViewId="0">
      <selection activeCell="A6" sqref="A6"/>
    </sheetView>
  </sheetViews>
  <sheetFormatPr baseColWidth="10" defaultRowHeight="12.75" x14ac:dyDescent="0.2"/>
  <cols>
    <col min="1" max="1" width="24.42578125" customWidth="1"/>
    <col min="2" max="2" width="10.28515625" bestFit="1" customWidth="1"/>
    <col min="3" max="3" width="10.85546875" bestFit="1" customWidth="1"/>
    <col min="4" max="4" width="6.7109375" bestFit="1" customWidth="1"/>
    <col min="5" max="5" width="10.28515625" bestFit="1" customWidth="1"/>
    <col min="6" max="6" width="10.85546875" bestFit="1" customWidth="1"/>
    <col min="7" max="7" width="6.7109375" bestFit="1" customWidth="1"/>
    <col min="8" max="8" width="10.28515625" bestFit="1" customWidth="1"/>
    <col min="9" max="9" width="10.85546875" bestFit="1" customWidth="1"/>
    <col min="10" max="10" width="6.7109375" bestFit="1" customWidth="1"/>
    <col min="11" max="11" width="10.28515625" bestFit="1" customWidth="1"/>
    <col min="12" max="12" width="10.85546875" bestFit="1" customWidth="1"/>
    <col min="13" max="13" width="6.7109375" bestFit="1" customWidth="1"/>
    <col min="14" max="15" width="11.28515625" customWidth="1"/>
    <col min="16" max="16" width="6.7109375" bestFit="1" customWidth="1"/>
    <col min="17" max="18" width="11.28515625" customWidth="1"/>
    <col min="19" max="19" width="6.7109375" bestFit="1" customWidth="1"/>
    <col min="20" max="21" width="11.28515625" customWidth="1"/>
    <col min="22" max="22" width="6.7109375" bestFit="1" customWidth="1"/>
    <col min="23" max="24" width="11.28515625" customWidth="1"/>
    <col min="25" max="25" width="6.7109375" bestFit="1" customWidth="1"/>
    <col min="26" max="27" width="11.28515625" customWidth="1"/>
    <col min="28" max="28" width="6.7109375" bestFit="1" customWidth="1"/>
    <col min="29" max="30" width="11.28515625" customWidth="1"/>
    <col min="31" max="31" width="6.7109375" bestFit="1" customWidth="1"/>
    <col min="32" max="33" width="11.28515625" customWidth="1"/>
    <col min="34" max="34" width="6.7109375" bestFit="1" customWidth="1"/>
    <col min="35" max="35" width="10.42578125" bestFit="1" customWidth="1"/>
    <col min="36" max="36" width="11.28515625" bestFit="1" customWidth="1"/>
    <col min="37" max="37" width="7.42578125" bestFit="1" customWidth="1"/>
    <col min="38" max="38" width="10.42578125" bestFit="1" customWidth="1"/>
    <col min="39" max="39" width="11.28515625" bestFit="1" customWidth="1"/>
    <col min="40" max="40" width="7.42578125" bestFit="1" customWidth="1"/>
    <col min="41" max="41" width="10.42578125" bestFit="1" customWidth="1"/>
    <col min="42" max="42" width="11.28515625" bestFit="1" customWidth="1"/>
    <col min="43" max="43" width="7.42578125" bestFit="1" customWidth="1"/>
    <col min="44" max="44" width="10.42578125" bestFit="1" customWidth="1"/>
    <col min="45" max="45" width="11.28515625" bestFit="1" customWidth="1"/>
    <col min="46" max="46" width="7.42578125" bestFit="1" customWidth="1"/>
    <col min="47" max="47" width="10.42578125" bestFit="1" customWidth="1"/>
    <col min="48" max="48" width="11.28515625" bestFit="1" customWidth="1"/>
    <col min="49" max="49" width="7.42578125" bestFit="1" customWidth="1"/>
    <col min="50" max="50" width="10.42578125" bestFit="1" customWidth="1"/>
    <col min="51" max="51" width="11.28515625" bestFit="1" customWidth="1"/>
    <col min="52" max="52" width="7.42578125" bestFit="1" customWidth="1"/>
  </cols>
  <sheetData>
    <row r="1" spans="1:52" s="101" customFormat="1" ht="27.75" x14ac:dyDescent="0.4">
      <c r="A1" s="156" t="s">
        <v>44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</row>
    <row r="2" spans="1:52" s="90" customFormat="1" ht="18.75" x14ac:dyDescent="0.3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s="87" customFormat="1" ht="15" x14ac:dyDescent="0.25">
      <c r="A3" s="167" t="s">
        <v>54</v>
      </c>
    </row>
    <row r="4" spans="1:52" s="87" customFormat="1" x14ac:dyDescent="0.2"/>
    <row r="5" spans="1:52" s="91" customFormat="1" ht="14.25" x14ac:dyDescent="0.2">
      <c r="A5" s="87" t="s">
        <v>55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</row>
    <row r="6" spans="1:52" s="87" customForma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</row>
    <row r="7" spans="1:52" s="94" customFormat="1" x14ac:dyDescent="0.2">
      <c r="A7" s="87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</row>
    <row r="8" spans="1:52" s="95" customFormat="1" ht="11.25" x14ac:dyDescent="0.2">
      <c r="A8" s="95" t="s">
        <v>1</v>
      </c>
    </row>
    <row r="10" spans="1:52" ht="15" x14ac:dyDescent="0.25">
      <c r="A10" s="96"/>
    </row>
    <row r="12" spans="1:52" s="101" customFormat="1" ht="15.75" x14ac:dyDescent="0.25">
      <c r="A12" s="153" t="s">
        <v>28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40"/>
      <c r="X12" s="140"/>
      <c r="Y12" s="140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</row>
    <row r="13" spans="1:52" s="98" customFormat="1" x14ac:dyDescent="0.2">
      <c r="A13" s="98" t="s">
        <v>29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</row>
    <row r="14" spans="1:52" s="101" customFormat="1" x14ac:dyDescent="0.2">
      <c r="B14" s="168">
        <v>2023</v>
      </c>
      <c r="C14" s="169"/>
      <c r="D14" s="170"/>
      <c r="E14" s="168">
        <v>2022</v>
      </c>
      <c r="F14" s="169"/>
      <c r="G14" s="170"/>
      <c r="H14" s="168">
        <v>2021</v>
      </c>
      <c r="I14" s="169"/>
      <c r="J14" s="170"/>
      <c r="K14" s="168">
        <v>2020</v>
      </c>
      <c r="L14" s="169"/>
      <c r="M14" s="170"/>
      <c r="N14" s="168">
        <v>2019</v>
      </c>
      <c r="O14" s="169"/>
      <c r="P14" s="170"/>
      <c r="Q14" s="168">
        <v>2018</v>
      </c>
      <c r="R14" s="169"/>
      <c r="S14" s="170"/>
      <c r="T14" s="168">
        <v>2017</v>
      </c>
      <c r="U14" s="169"/>
      <c r="V14" s="170"/>
      <c r="W14" s="168">
        <v>2016</v>
      </c>
      <c r="X14" s="169"/>
      <c r="Y14" s="170"/>
      <c r="Z14" s="168">
        <v>2015</v>
      </c>
      <c r="AA14" s="169"/>
      <c r="AB14" s="170"/>
      <c r="AC14" s="168">
        <v>2014</v>
      </c>
      <c r="AD14" s="169"/>
      <c r="AE14" s="170"/>
      <c r="AF14" s="168">
        <v>2013</v>
      </c>
      <c r="AG14" s="169"/>
      <c r="AH14" s="170"/>
      <c r="AI14" s="168">
        <v>2012</v>
      </c>
      <c r="AJ14" s="169"/>
      <c r="AK14" s="170"/>
      <c r="AL14" s="168">
        <v>2011</v>
      </c>
      <c r="AM14" s="171"/>
      <c r="AN14" s="172"/>
      <c r="AO14" s="168">
        <v>2010</v>
      </c>
      <c r="AP14" s="171"/>
      <c r="AQ14" s="172"/>
      <c r="AR14" s="168">
        <v>2009</v>
      </c>
      <c r="AS14" s="171"/>
      <c r="AT14" s="172"/>
      <c r="AU14" s="168">
        <v>2008</v>
      </c>
      <c r="AV14" s="171"/>
      <c r="AW14" s="172"/>
      <c r="AX14" s="168">
        <v>2007</v>
      </c>
      <c r="AY14" s="171"/>
      <c r="AZ14" s="172"/>
    </row>
    <row r="15" spans="1:52" s="101" customFormat="1" ht="14.25" x14ac:dyDescent="0.2">
      <c r="A15" s="141" t="s">
        <v>2</v>
      </c>
      <c r="B15" s="142" t="s">
        <v>47</v>
      </c>
      <c r="C15" s="143" t="s">
        <v>48</v>
      </c>
      <c r="D15" s="144" t="s">
        <v>3</v>
      </c>
      <c r="E15" s="142" t="s">
        <v>47</v>
      </c>
      <c r="F15" s="143" t="s">
        <v>48</v>
      </c>
      <c r="G15" s="144" t="s">
        <v>3</v>
      </c>
      <c r="H15" s="142" t="s">
        <v>47</v>
      </c>
      <c r="I15" s="143" t="s">
        <v>48</v>
      </c>
      <c r="J15" s="144" t="s">
        <v>3</v>
      </c>
      <c r="K15" s="142" t="s">
        <v>47</v>
      </c>
      <c r="L15" s="143" t="s">
        <v>48</v>
      </c>
      <c r="M15" s="144" t="s">
        <v>3</v>
      </c>
      <c r="N15" s="142" t="s">
        <v>47</v>
      </c>
      <c r="O15" s="143" t="s">
        <v>48</v>
      </c>
      <c r="P15" s="144" t="s">
        <v>3</v>
      </c>
      <c r="Q15" s="142" t="s">
        <v>47</v>
      </c>
      <c r="R15" s="143" t="s">
        <v>48</v>
      </c>
      <c r="S15" s="144" t="s">
        <v>3</v>
      </c>
      <c r="T15" s="142" t="s">
        <v>47</v>
      </c>
      <c r="U15" s="143" t="s">
        <v>48</v>
      </c>
      <c r="V15" s="144" t="s">
        <v>3</v>
      </c>
      <c r="W15" s="142" t="s">
        <v>47</v>
      </c>
      <c r="X15" s="143" t="s">
        <v>48</v>
      </c>
      <c r="Y15" s="144" t="s">
        <v>3</v>
      </c>
      <c r="Z15" s="142" t="s">
        <v>47</v>
      </c>
      <c r="AA15" s="143" t="s">
        <v>48</v>
      </c>
      <c r="AB15" s="144" t="s">
        <v>3</v>
      </c>
      <c r="AC15" s="142" t="s">
        <v>47</v>
      </c>
      <c r="AD15" s="143" t="s">
        <v>48</v>
      </c>
      <c r="AE15" s="144" t="s">
        <v>3</v>
      </c>
      <c r="AF15" s="142" t="s">
        <v>47</v>
      </c>
      <c r="AG15" s="143" t="s">
        <v>48</v>
      </c>
      <c r="AH15" s="144" t="s">
        <v>3</v>
      </c>
      <c r="AI15" s="145" t="s">
        <v>47</v>
      </c>
      <c r="AJ15" s="144" t="s">
        <v>48</v>
      </c>
      <c r="AK15" s="146" t="s">
        <v>3</v>
      </c>
      <c r="AL15" s="145" t="s">
        <v>47</v>
      </c>
      <c r="AM15" s="144" t="s">
        <v>48</v>
      </c>
      <c r="AN15" s="146" t="s">
        <v>3</v>
      </c>
      <c r="AO15" s="145" t="s">
        <v>47</v>
      </c>
      <c r="AP15" s="144" t="s">
        <v>48</v>
      </c>
      <c r="AQ15" s="146" t="s">
        <v>3</v>
      </c>
      <c r="AR15" s="145" t="s">
        <v>47</v>
      </c>
      <c r="AS15" s="144" t="s">
        <v>48</v>
      </c>
      <c r="AT15" s="146" t="s">
        <v>3</v>
      </c>
      <c r="AU15" s="145" t="s">
        <v>47</v>
      </c>
      <c r="AV15" s="144" t="s">
        <v>48</v>
      </c>
      <c r="AW15" s="146" t="s">
        <v>3</v>
      </c>
      <c r="AX15" s="145" t="s">
        <v>47</v>
      </c>
      <c r="AY15" s="144" t="s">
        <v>48</v>
      </c>
      <c r="AZ15" s="146" t="s">
        <v>3</v>
      </c>
    </row>
    <row r="16" spans="1:52" s="102" customFormat="1" x14ac:dyDescent="0.2">
      <c r="A16" s="147" t="s">
        <v>4</v>
      </c>
      <c r="B16" s="148" t="s">
        <v>49</v>
      </c>
      <c r="C16" s="149" t="s">
        <v>50</v>
      </c>
      <c r="D16" s="150" t="s">
        <v>3</v>
      </c>
      <c r="E16" s="148" t="s">
        <v>49</v>
      </c>
      <c r="F16" s="149" t="s">
        <v>50</v>
      </c>
      <c r="G16" s="150" t="s">
        <v>3</v>
      </c>
      <c r="H16" s="148" t="s">
        <v>49</v>
      </c>
      <c r="I16" s="149" t="s">
        <v>50</v>
      </c>
      <c r="J16" s="150" t="s">
        <v>3</v>
      </c>
      <c r="K16" s="148" t="s">
        <v>49</v>
      </c>
      <c r="L16" s="149" t="s">
        <v>50</v>
      </c>
      <c r="M16" s="150" t="s">
        <v>3</v>
      </c>
      <c r="N16" s="148" t="s">
        <v>49</v>
      </c>
      <c r="O16" s="149" t="s">
        <v>50</v>
      </c>
      <c r="P16" s="150" t="s">
        <v>3</v>
      </c>
      <c r="Q16" s="148" t="s">
        <v>49</v>
      </c>
      <c r="R16" s="149" t="s">
        <v>50</v>
      </c>
      <c r="S16" s="150" t="s">
        <v>3</v>
      </c>
      <c r="T16" s="148" t="s">
        <v>49</v>
      </c>
      <c r="U16" s="149" t="s">
        <v>50</v>
      </c>
      <c r="V16" s="150" t="s">
        <v>3</v>
      </c>
      <c r="W16" s="148" t="s">
        <v>49</v>
      </c>
      <c r="X16" s="149" t="s">
        <v>50</v>
      </c>
      <c r="Y16" s="150" t="s">
        <v>3</v>
      </c>
      <c r="Z16" s="148" t="s">
        <v>49</v>
      </c>
      <c r="AA16" s="149" t="s">
        <v>50</v>
      </c>
      <c r="AB16" s="150" t="s">
        <v>3</v>
      </c>
      <c r="AC16" s="148" t="s">
        <v>49</v>
      </c>
      <c r="AD16" s="149" t="s">
        <v>50</v>
      </c>
      <c r="AE16" s="150" t="s">
        <v>3</v>
      </c>
      <c r="AF16" s="148" t="s">
        <v>49</v>
      </c>
      <c r="AG16" s="149" t="s">
        <v>50</v>
      </c>
      <c r="AH16" s="150" t="s">
        <v>3</v>
      </c>
      <c r="AI16" s="151" t="s">
        <v>49</v>
      </c>
      <c r="AJ16" s="150" t="s">
        <v>50</v>
      </c>
      <c r="AK16" s="152" t="s">
        <v>3</v>
      </c>
      <c r="AL16" s="151" t="s">
        <v>49</v>
      </c>
      <c r="AM16" s="150" t="s">
        <v>50</v>
      </c>
      <c r="AN16" s="152" t="s">
        <v>3</v>
      </c>
      <c r="AO16" s="151" t="s">
        <v>49</v>
      </c>
      <c r="AP16" s="150" t="s">
        <v>50</v>
      </c>
      <c r="AQ16" s="152" t="s">
        <v>3</v>
      </c>
      <c r="AR16" s="151" t="s">
        <v>49</v>
      </c>
      <c r="AS16" s="150" t="s">
        <v>50</v>
      </c>
      <c r="AT16" s="152" t="s">
        <v>3</v>
      </c>
      <c r="AU16" s="151" t="s">
        <v>49</v>
      </c>
      <c r="AV16" s="150" t="s">
        <v>50</v>
      </c>
      <c r="AW16" s="152" t="s">
        <v>3</v>
      </c>
      <c r="AX16" s="151" t="s">
        <v>49</v>
      </c>
      <c r="AY16" s="150" t="s">
        <v>50</v>
      </c>
      <c r="AZ16" s="152" t="s">
        <v>3</v>
      </c>
    </row>
    <row r="17" spans="1:52" x14ac:dyDescent="0.2">
      <c r="A17" s="103" t="s">
        <v>9</v>
      </c>
      <c r="B17" s="104">
        <v>287</v>
      </c>
      <c r="C17" s="105">
        <v>0</v>
      </c>
      <c r="D17" s="106">
        <v>287</v>
      </c>
      <c r="E17" s="104">
        <v>36.22</v>
      </c>
      <c r="F17" s="105">
        <v>0</v>
      </c>
      <c r="G17" s="106">
        <v>36.22</v>
      </c>
      <c r="H17" s="104">
        <v>84.99</v>
      </c>
      <c r="I17" s="105">
        <v>0</v>
      </c>
      <c r="J17" s="106">
        <v>84.99</v>
      </c>
      <c r="K17" s="104">
        <v>42.5</v>
      </c>
      <c r="L17" s="105">
        <v>0.34</v>
      </c>
      <c r="M17" s="106">
        <v>42.84</v>
      </c>
      <c r="N17" s="104">
        <v>25.22</v>
      </c>
      <c r="O17" s="105">
        <v>0</v>
      </c>
      <c r="P17" s="106">
        <v>25.22</v>
      </c>
      <c r="Q17" s="104">
        <v>51.192</v>
      </c>
      <c r="R17" s="105">
        <v>0</v>
      </c>
      <c r="S17" s="106">
        <v>51.192</v>
      </c>
      <c r="T17" s="104">
        <v>28.797000000000001</v>
      </c>
      <c r="U17" s="105">
        <v>375</v>
      </c>
      <c r="V17" s="106">
        <v>403.79700000000003</v>
      </c>
      <c r="W17" s="104">
        <v>42.720999999999997</v>
      </c>
      <c r="X17" s="105">
        <v>450</v>
      </c>
      <c r="Y17" s="106">
        <v>492.721</v>
      </c>
      <c r="Z17" s="104">
        <v>0</v>
      </c>
      <c r="AA17" s="105">
        <v>0</v>
      </c>
      <c r="AB17" s="106">
        <v>0</v>
      </c>
      <c r="AC17" s="104" t="s">
        <v>12</v>
      </c>
      <c r="AD17" s="105" t="s">
        <v>12</v>
      </c>
      <c r="AE17" s="106" t="s">
        <v>12</v>
      </c>
      <c r="AF17" s="104" t="s">
        <v>12</v>
      </c>
      <c r="AG17" s="105" t="s">
        <v>12</v>
      </c>
      <c r="AH17" s="106" t="s">
        <v>12</v>
      </c>
      <c r="AI17" s="107">
        <v>299.98</v>
      </c>
      <c r="AJ17" s="108">
        <v>0</v>
      </c>
      <c r="AK17" s="109">
        <v>299.98</v>
      </c>
      <c r="AL17" s="110">
        <v>752.42200000000003</v>
      </c>
      <c r="AM17" s="108">
        <v>79.846000000000004</v>
      </c>
      <c r="AN17" s="111">
        <v>832.26800000000003</v>
      </c>
      <c r="AO17" s="112">
        <v>1254.3600000000001</v>
      </c>
      <c r="AP17" s="105">
        <v>569.75299999999993</v>
      </c>
      <c r="AQ17" s="113">
        <v>1824.1129999999998</v>
      </c>
      <c r="AR17" s="107">
        <v>3637.8450000000003</v>
      </c>
      <c r="AS17" s="108">
        <v>990.61099999999999</v>
      </c>
      <c r="AT17" s="109">
        <v>4628.4560000000001</v>
      </c>
      <c r="AU17" s="107">
        <v>809.29899999999998</v>
      </c>
      <c r="AV17" s="108">
        <v>1016.229</v>
      </c>
      <c r="AW17" s="109">
        <v>1825.528</v>
      </c>
      <c r="AX17" s="107">
        <v>491.96199999999999</v>
      </c>
      <c r="AY17" s="108">
        <v>337.47199999999998</v>
      </c>
      <c r="AZ17" s="109">
        <v>829.43399999999997</v>
      </c>
    </row>
    <row r="18" spans="1:52" x14ac:dyDescent="0.2">
      <c r="A18" s="103" t="s">
        <v>5</v>
      </c>
      <c r="B18" s="107">
        <v>2883.19</v>
      </c>
      <c r="C18" s="108">
        <v>0</v>
      </c>
      <c r="D18" s="114">
        <v>2883.19</v>
      </c>
      <c r="E18" s="107">
        <v>1323.93</v>
      </c>
      <c r="F18" s="108">
        <v>0</v>
      </c>
      <c r="G18" s="114">
        <v>1323.93</v>
      </c>
      <c r="H18" s="107">
        <v>313.25</v>
      </c>
      <c r="I18" s="108">
        <v>0</v>
      </c>
      <c r="J18" s="114">
        <v>313.25</v>
      </c>
      <c r="K18" s="107">
        <v>238.6</v>
      </c>
      <c r="L18" s="108">
        <v>499.21</v>
      </c>
      <c r="M18" s="114">
        <v>737.81</v>
      </c>
      <c r="N18" s="107">
        <v>249.04300000000001</v>
      </c>
      <c r="O18" s="108">
        <v>895.99699999999996</v>
      </c>
      <c r="P18" s="114">
        <v>1145.04</v>
      </c>
      <c r="Q18" s="107">
        <v>419.31799999999998</v>
      </c>
      <c r="R18" s="108">
        <v>0</v>
      </c>
      <c r="S18" s="114">
        <v>419.31799999999998</v>
      </c>
      <c r="T18" s="107">
        <v>295.50400000000002</v>
      </c>
      <c r="U18" s="108">
        <v>0</v>
      </c>
      <c r="V18" s="114">
        <v>295.50400000000002</v>
      </c>
      <c r="W18" s="107">
        <v>354.61500000000001</v>
      </c>
      <c r="X18" s="108">
        <v>0</v>
      </c>
      <c r="Y18" s="114">
        <v>354.61500000000001</v>
      </c>
      <c r="Z18" s="107">
        <v>457.57</v>
      </c>
      <c r="AA18" s="108">
        <v>0</v>
      </c>
      <c r="AB18" s="114">
        <v>457.57</v>
      </c>
      <c r="AC18" s="107">
        <v>551.96199999999999</v>
      </c>
      <c r="AD18" s="108">
        <v>172.726</v>
      </c>
      <c r="AE18" s="114">
        <v>724.68799999999999</v>
      </c>
      <c r="AF18" s="107">
        <v>2135.837</v>
      </c>
      <c r="AG18" s="108">
        <v>89.588999999999999</v>
      </c>
      <c r="AH18" s="114">
        <f>SUM(AF18:AG18)</f>
        <v>2225.4259999999999</v>
      </c>
      <c r="AI18" s="107">
        <v>6121.9110000000001</v>
      </c>
      <c r="AJ18" s="108">
        <v>39.024000000000001</v>
      </c>
      <c r="AK18" s="109">
        <f>SUM(AI18:AJ18)</f>
        <v>6160.9350000000004</v>
      </c>
      <c r="AL18" s="110">
        <v>8024.5129999999999</v>
      </c>
      <c r="AM18" s="108">
        <v>0</v>
      </c>
      <c r="AN18" s="111">
        <v>8024.5129999999999</v>
      </c>
      <c r="AO18" s="112">
        <v>12103.014999999999</v>
      </c>
      <c r="AP18" s="105">
        <v>59</v>
      </c>
      <c r="AQ18" s="113">
        <v>12162.014999999999</v>
      </c>
      <c r="AR18" s="104">
        <v>8674.4599999999991</v>
      </c>
      <c r="AS18" s="105">
        <v>234.298</v>
      </c>
      <c r="AT18" s="115">
        <v>8908.7579999999998</v>
      </c>
      <c r="AU18" s="107">
        <v>8886.5679999999993</v>
      </c>
      <c r="AV18" s="108">
        <v>528.15</v>
      </c>
      <c r="AW18" s="109">
        <v>9414.7180000000008</v>
      </c>
      <c r="AX18" s="107">
        <v>2404.8519999999999</v>
      </c>
      <c r="AY18" s="108">
        <v>392.166</v>
      </c>
      <c r="AZ18" s="109">
        <v>2797.018</v>
      </c>
    </row>
    <row r="19" spans="1:52" x14ac:dyDescent="0.2">
      <c r="A19" s="103" t="s">
        <v>10</v>
      </c>
      <c r="B19" s="107">
        <v>3301.27</v>
      </c>
      <c r="C19" s="108">
        <v>0</v>
      </c>
      <c r="D19" s="114">
        <v>3301.27</v>
      </c>
      <c r="E19" s="107">
        <v>3225.44</v>
      </c>
      <c r="F19" s="108">
        <v>0</v>
      </c>
      <c r="G19" s="114">
        <v>3225.44</v>
      </c>
      <c r="H19" s="107">
        <v>1510.78</v>
      </c>
      <c r="I19" s="108">
        <v>0</v>
      </c>
      <c r="J19" s="114">
        <v>1510.78</v>
      </c>
      <c r="K19" s="107">
        <v>237.09</v>
      </c>
      <c r="L19" s="108">
        <v>0</v>
      </c>
      <c r="M19" s="114">
        <v>237.09</v>
      </c>
      <c r="N19" s="107">
        <v>200.786</v>
      </c>
      <c r="O19" s="108">
        <v>0</v>
      </c>
      <c r="P19" s="114">
        <v>200.786</v>
      </c>
      <c r="Q19" s="107">
        <v>137.191</v>
      </c>
      <c r="R19" s="108">
        <v>0</v>
      </c>
      <c r="S19" s="114">
        <v>137.191</v>
      </c>
      <c r="T19" s="107">
        <v>109.78700000000001</v>
      </c>
      <c r="U19" s="108">
        <v>0</v>
      </c>
      <c r="V19" s="114">
        <v>109.78700000000001</v>
      </c>
      <c r="W19" s="107">
        <v>19.2</v>
      </c>
      <c r="X19" s="108">
        <v>0</v>
      </c>
      <c r="Y19" s="114">
        <v>19.2</v>
      </c>
      <c r="Z19" s="107">
        <v>13.75</v>
      </c>
      <c r="AA19" s="108">
        <v>0</v>
      </c>
      <c r="AB19" s="114">
        <v>13.75</v>
      </c>
      <c r="AC19" s="107">
        <v>18.8</v>
      </c>
      <c r="AD19" s="108">
        <v>0</v>
      </c>
      <c r="AE19" s="114">
        <v>18.8</v>
      </c>
      <c r="AF19" s="104" t="s">
        <v>12</v>
      </c>
      <c r="AG19" s="105" t="s">
        <v>12</v>
      </c>
      <c r="AH19" s="106" t="s">
        <v>12</v>
      </c>
      <c r="AI19" s="107">
        <v>13.5</v>
      </c>
      <c r="AJ19" s="108">
        <v>0</v>
      </c>
      <c r="AK19" s="114">
        <v>13.5</v>
      </c>
      <c r="AL19" s="107">
        <v>2422.819</v>
      </c>
      <c r="AM19" s="108">
        <v>0</v>
      </c>
      <c r="AN19" s="114">
        <v>2422.819</v>
      </c>
      <c r="AO19" s="107">
        <v>2123.0250000000001</v>
      </c>
      <c r="AP19" s="108">
        <v>0</v>
      </c>
      <c r="AQ19" s="114">
        <v>2123.0250000000001</v>
      </c>
      <c r="AR19" s="107">
        <v>728.62400000000002</v>
      </c>
      <c r="AS19" s="108">
        <v>0</v>
      </c>
      <c r="AT19" s="114">
        <v>728.62400000000002</v>
      </c>
      <c r="AU19" s="107">
        <v>704.28500000000008</v>
      </c>
      <c r="AV19" s="108">
        <v>6.2210000000000001</v>
      </c>
      <c r="AW19" s="114">
        <v>710.50599999999997</v>
      </c>
      <c r="AX19" s="107">
        <v>178.05</v>
      </c>
      <c r="AY19" s="108">
        <v>0</v>
      </c>
      <c r="AZ19" s="109">
        <v>178.05</v>
      </c>
    </row>
    <row r="20" spans="1:52" x14ac:dyDescent="0.2">
      <c r="A20" s="103" t="s">
        <v>6</v>
      </c>
      <c r="B20" s="107">
        <v>2869.49</v>
      </c>
      <c r="C20" s="108">
        <v>0</v>
      </c>
      <c r="D20" s="114">
        <v>2869.49</v>
      </c>
      <c r="E20" s="107">
        <v>596.20000000000005</v>
      </c>
      <c r="F20" s="108">
        <v>0</v>
      </c>
      <c r="G20" s="114">
        <v>596.20000000000005</v>
      </c>
      <c r="H20" s="107">
        <v>636.52</v>
      </c>
      <c r="I20" s="108">
        <v>0</v>
      </c>
      <c r="J20" s="114">
        <v>636.52</v>
      </c>
      <c r="K20" s="107">
        <v>245.87</v>
      </c>
      <c r="L20" s="108">
        <v>0</v>
      </c>
      <c r="M20" s="114">
        <v>245.87</v>
      </c>
      <c r="N20" s="107">
        <v>0</v>
      </c>
      <c r="O20" s="108">
        <v>0</v>
      </c>
      <c r="P20" s="114">
        <v>0</v>
      </c>
      <c r="Q20" s="107">
        <v>597.36</v>
      </c>
      <c r="R20" s="108">
        <v>0</v>
      </c>
      <c r="S20" s="114">
        <v>597.36</v>
      </c>
      <c r="T20" s="107">
        <v>598.10500000000002</v>
      </c>
      <c r="U20" s="108">
        <v>0</v>
      </c>
      <c r="V20" s="114">
        <v>598.10500000000002</v>
      </c>
      <c r="W20" s="107">
        <v>738.09299999999996</v>
      </c>
      <c r="X20" s="108">
        <v>0</v>
      </c>
      <c r="Y20" s="114">
        <v>738.09299999999996</v>
      </c>
      <c r="Z20" s="107">
        <v>522.92899999999997</v>
      </c>
      <c r="AA20" s="108">
        <v>0</v>
      </c>
      <c r="AB20" s="114">
        <v>522.92899999999997</v>
      </c>
      <c r="AC20" s="104" t="s">
        <v>12</v>
      </c>
      <c r="AD20" s="105" t="s">
        <v>12</v>
      </c>
      <c r="AE20" s="106" t="s">
        <v>12</v>
      </c>
      <c r="AF20" s="107">
        <v>1298.9690000000001</v>
      </c>
      <c r="AG20" s="108">
        <v>0</v>
      </c>
      <c r="AH20" s="114">
        <f>SUM(AF20:AG20)</f>
        <v>1298.9690000000001</v>
      </c>
      <c r="AI20" s="107">
        <v>1850.5530000000001</v>
      </c>
      <c r="AJ20" s="108">
        <v>0</v>
      </c>
      <c r="AK20" s="109">
        <f>SUM(AI20:AJ20)</f>
        <v>1850.5530000000001</v>
      </c>
      <c r="AL20" s="110">
        <v>3992.4989999999998</v>
      </c>
      <c r="AM20" s="108">
        <v>0</v>
      </c>
      <c r="AN20" s="111">
        <v>3992.4989999999998</v>
      </c>
      <c r="AO20" s="112">
        <v>3600.4050000000002</v>
      </c>
      <c r="AP20" s="105">
        <v>0</v>
      </c>
      <c r="AQ20" s="113">
        <v>3600.4050000000002</v>
      </c>
      <c r="AR20" s="107">
        <v>3996.8069999999998</v>
      </c>
      <c r="AS20" s="108">
        <v>0</v>
      </c>
      <c r="AT20" s="109">
        <v>3996.8069999999998</v>
      </c>
      <c r="AU20" s="107">
        <v>3792.3029999999999</v>
      </c>
      <c r="AV20" s="108">
        <v>3000</v>
      </c>
      <c r="AW20" s="109">
        <v>6792.3029999999999</v>
      </c>
      <c r="AX20" s="104">
        <v>3495.55</v>
      </c>
      <c r="AY20" s="105">
        <v>3111.8020000000001</v>
      </c>
      <c r="AZ20" s="115">
        <v>6607.3519999999999</v>
      </c>
    </row>
    <row r="21" spans="1:52" x14ac:dyDescent="0.2">
      <c r="A21" s="103" t="s">
        <v>51</v>
      </c>
      <c r="B21" s="107">
        <v>3630.93</v>
      </c>
      <c r="C21" s="108">
        <v>0</v>
      </c>
      <c r="D21" s="114">
        <v>3630.93</v>
      </c>
      <c r="E21" s="107">
        <v>1394.22</v>
      </c>
      <c r="F21" s="108">
        <v>0</v>
      </c>
      <c r="G21" s="114">
        <v>1394.22</v>
      </c>
      <c r="H21" s="107">
        <v>586.35</v>
      </c>
      <c r="I21" s="108">
        <v>0</v>
      </c>
      <c r="J21" s="114">
        <v>586.35</v>
      </c>
      <c r="K21" s="107">
        <v>328.59</v>
      </c>
      <c r="L21" s="108">
        <v>0</v>
      </c>
      <c r="M21" s="114">
        <v>328.59</v>
      </c>
      <c r="N21" s="107">
        <v>111.5</v>
      </c>
      <c r="O21" s="108">
        <v>0</v>
      </c>
      <c r="P21" s="114">
        <v>111.5</v>
      </c>
      <c r="Q21" s="107">
        <v>230.48</v>
      </c>
      <c r="R21" s="108">
        <v>0</v>
      </c>
      <c r="S21" s="114">
        <v>230.48</v>
      </c>
      <c r="T21" s="107">
        <v>28.248999999999999</v>
      </c>
      <c r="U21" s="108">
        <v>0</v>
      </c>
      <c r="V21" s="114">
        <v>28.248999999999999</v>
      </c>
      <c r="W21" s="107">
        <v>4</v>
      </c>
      <c r="X21" s="108">
        <v>0</v>
      </c>
      <c r="Y21" s="114">
        <v>4</v>
      </c>
      <c r="Z21" s="107">
        <v>34.869999999999997</v>
      </c>
      <c r="AA21" s="108">
        <v>0</v>
      </c>
      <c r="AB21" s="114">
        <v>34.869999999999997</v>
      </c>
      <c r="AC21" s="107">
        <v>1126.82</v>
      </c>
      <c r="AD21" s="108">
        <v>0</v>
      </c>
      <c r="AE21" s="114">
        <v>1126.82</v>
      </c>
      <c r="AF21" s="107">
        <v>813.46299999999997</v>
      </c>
      <c r="AG21" s="108">
        <v>0</v>
      </c>
      <c r="AH21" s="114">
        <v>813.46299999999997</v>
      </c>
      <c r="AI21" s="107">
        <v>2474.694</v>
      </c>
      <c r="AJ21" s="108">
        <v>0</v>
      </c>
      <c r="AK21" s="109">
        <v>2474.694</v>
      </c>
      <c r="AL21" s="110">
        <v>1762.1409999999998</v>
      </c>
      <c r="AM21" s="108">
        <v>1.756</v>
      </c>
      <c r="AN21" s="111">
        <v>1763.8969999999999</v>
      </c>
      <c r="AO21" s="112">
        <v>2380.9499999999998</v>
      </c>
      <c r="AP21" s="105">
        <v>1.8900000000000001</v>
      </c>
      <c r="AQ21" s="113">
        <v>2382.84</v>
      </c>
      <c r="AR21" s="107">
        <v>3514.7080000000001</v>
      </c>
      <c r="AS21" s="108">
        <v>2.85</v>
      </c>
      <c r="AT21" s="109">
        <v>3517.558</v>
      </c>
      <c r="AU21" s="107">
        <v>3519.71</v>
      </c>
      <c r="AV21" s="108">
        <v>2.8</v>
      </c>
      <c r="AW21" s="109">
        <v>3522.51</v>
      </c>
      <c r="AX21" s="107">
        <v>2643.288</v>
      </c>
      <c r="AY21" s="108">
        <v>14.039</v>
      </c>
      <c r="AZ21" s="109">
        <v>2657.3270000000002</v>
      </c>
    </row>
    <row r="22" spans="1:52" x14ac:dyDescent="0.2">
      <c r="A22" s="116" t="s">
        <v>11</v>
      </c>
      <c r="B22" s="117">
        <v>1520.55</v>
      </c>
      <c r="C22" s="118">
        <v>0</v>
      </c>
      <c r="D22" s="114">
        <v>1520.55</v>
      </c>
      <c r="E22" s="117">
        <v>1734.81</v>
      </c>
      <c r="F22" s="118">
        <v>0</v>
      </c>
      <c r="G22" s="114">
        <v>1734.81</v>
      </c>
      <c r="H22" s="117">
        <v>2056.84</v>
      </c>
      <c r="I22" s="118">
        <v>4.3899999999999997</v>
      </c>
      <c r="J22" s="114">
        <v>2061.23</v>
      </c>
      <c r="K22" s="117">
        <v>1715.96</v>
      </c>
      <c r="L22" s="118">
        <v>0</v>
      </c>
      <c r="M22" s="114">
        <v>1715.96</v>
      </c>
      <c r="N22" s="117">
        <v>1744.0119999999999</v>
      </c>
      <c r="O22" s="118">
        <v>3.6240000000000001</v>
      </c>
      <c r="P22" s="114">
        <v>1747.636</v>
      </c>
      <c r="Q22" s="117">
        <v>1433.462</v>
      </c>
      <c r="R22" s="118">
        <v>3.2690000000000001</v>
      </c>
      <c r="S22" s="114">
        <v>1436.731</v>
      </c>
      <c r="T22" s="117">
        <v>1244.634</v>
      </c>
      <c r="U22" s="118">
        <v>2.609</v>
      </c>
      <c r="V22" s="114">
        <v>1247.2429999999999</v>
      </c>
      <c r="W22" s="117">
        <v>861.14800000000002</v>
      </c>
      <c r="X22" s="118">
        <v>3.1749999999999998</v>
      </c>
      <c r="Y22" s="114">
        <v>864.32299999999998</v>
      </c>
      <c r="Z22" s="117">
        <v>682.49400000000003</v>
      </c>
      <c r="AA22" s="118">
        <v>1.514</v>
      </c>
      <c r="AB22" s="114">
        <v>684.00800000000004</v>
      </c>
      <c r="AC22" s="117">
        <v>850.77700000000004</v>
      </c>
      <c r="AD22" s="118">
        <v>0.28699999999999998</v>
      </c>
      <c r="AE22" s="114">
        <v>851.06400000000008</v>
      </c>
      <c r="AF22" s="117">
        <v>1088.077</v>
      </c>
      <c r="AG22" s="118">
        <v>7.9000000000000001E-2</v>
      </c>
      <c r="AH22" s="119">
        <v>1088.1559999999999</v>
      </c>
      <c r="AI22" s="117">
        <v>1554.4780000000001</v>
      </c>
      <c r="AJ22" s="118">
        <v>1.31</v>
      </c>
      <c r="AK22" s="119">
        <v>1555.788</v>
      </c>
      <c r="AL22" s="117">
        <v>1515.998</v>
      </c>
      <c r="AM22" s="118">
        <v>1.5960000000000001</v>
      </c>
      <c r="AN22" s="119">
        <v>1517.5940000000001</v>
      </c>
      <c r="AO22" s="117">
        <v>1504.92</v>
      </c>
      <c r="AP22" s="118">
        <v>0.58799999999999997</v>
      </c>
      <c r="AQ22" s="119">
        <v>1505.508</v>
      </c>
      <c r="AR22" s="117">
        <v>1350.2180000000001</v>
      </c>
      <c r="AS22" s="118">
        <v>0.55600000000000005</v>
      </c>
      <c r="AT22" s="119">
        <v>1350.7739999999999</v>
      </c>
      <c r="AU22" s="117">
        <v>1126.229</v>
      </c>
      <c r="AV22" s="118">
        <v>1.448</v>
      </c>
      <c r="AW22" s="119">
        <v>1127.6770000000001</v>
      </c>
      <c r="AX22" s="117">
        <v>4093.0749999999998</v>
      </c>
      <c r="AY22" s="118">
        <v>8.39</v>
      </c>
      <c r="AZ22" s="120">
        <v>4101.4650000000001</v>
      </c>
    </row>
    <row r="23" spans="1:52" s="140" customFormat="1" x14ac:dyDescent="0.2">
      <c r="A23" s="133" t="s">
        <v>46</v>
      </c>
      <c r="B23" s="134">
        <f>SUM(B17:B22)</f>
        <v>14492.43</v>
      </c>
      <c r="C23" s="135">
        <f>SUM(C17:C22)</f>
        <v>0</v>
      </c>
      <c r="D23" s="136">
        <f>SUM(D17:D22)</f>
        <v>14492.43</v>
      </c>
      <c r="E23" s="134">
        <f t="shared" ref="E23:G23" si="0">SUM(E17:E22)</f>
        <v>8310.82</v>
      </c>
      <c r="F23" s="135">
        <f t="shared" si="0"/>
        <v>0</v>
      </c>
      <c r="G23" s="136">
        <f t="shared" si="0"/>
        <v>8310.82</v>
      </c>
      <c r="H23" s="134">
        <f t="shared" ref="H23:J23" si="1">SUM(H17:H22)</f>
        <v>5188.7299999999996</v>
      </c>
      <c r="I23" s="135">
        <f t="shared" si="1"/>
        <v>4.3899999999999997</v>
      </c>
      <c r="J23" s="136">
        <f t="shared" si="1"/>
        <v>5193.12</v>
      </c>
      <c r="K23" s="134">
        <f t="shared" ref="K23:Y23" si="2">SUM(K17:K22)</f>
        <v>2808.61</v>
      </c>
      <c r="L23" s="135">
        <f t="shared" si="2"/>
        <v>499.54999999999995</v>
      </c>
      <c r="M23" s="136">
        <f t="shared" si="2"/>
        <v>3308.16</v>
      </c>
      <c r="N23" s="134">
        <f t="shared" si="2"/>
        <v>2330.5609999999997</v>
      </c>
      <c r="O23" s="135">
        <f t="shared" si="2"/>
        <v>899.62099999999998</v>
      </c>
      <c r="P23" s="136">
        <f t="shared" si="2"/>
        <v>3230.1819999999998</v>
      </c>
      <c r="Q23" s="134">
        <f t="shared" si="2"/>
        <v>2869.0030000000002</v>
      </c>
      <c r="R23" s="135">
        <f t="shared" si="2"/>
        <v>3.2690000000000001</v>
      </c>
      <c r="S23" s="136">
        <f t="shared" si="2"/>
        <v>2872.2719999999999</v>
      </c>
      <c r="T23" s="134">
        <f t="shared" si="2"/>
        <v>2305.076</v>
      </c>
      <c r="U23" s="135">
        <f t="shared" si="2"/>
        <v>377.60899999999998</v>
      </c>
      <c r="V23" s="136">
        <f t="shared" si="2"/>
        <v>2682.6850000000004</v>
      </c>
      <c r="W23" s="134">
        <f t="shared" si="2"/>
        <v>2019.777</v>
      </c>
      <c r="X23" s="135">
        <f t="shared" si="2"/>
        <v>453.17500000000001</v>
      </c>
      <c r="Y23" s="136">
        <f t="shared" si="2"/>
        <v>2472.9519999999998</v>
      </c>
      <c r="Z23" s="134">
        <v>1711.6129999999998</v>
      </c>
      <c r="AA23" s="135">
        <v>1.514</v>
      </c>
      <c r="AB23" s="136">
        <f>SUM(AB17:AB22)</f>
        <v>1713.127</v>
      </c>
      <c r="AC23" s="134">
        <v>2966.748</v>
      </c>
      <c r="AD23" s="135">
        <v>173.01300000000001</v>
      </c>
      <c r="AE23" s="136">
        <v>3139.7610000000004</v>
      </c>
      <c r="AF23" s="134">
        <v>5536.5840000000007</v>
      </c>
      <c r="AG23" s="135">
        <v>89.667999999999992</v>
      </c>
      <c r="AH23" s="136">
        <v>5626.2520000000004</v>
      </c>
      <c r="AI23" s="134">
        <f t="shared" ref="AI23:AZ23" si="3">SUM(AI17:AI22)</f>
        <v>12315.115999999998</v>
      </c>
      <c r="AJ23" s="135">
        <f t="shared" si="3"/>
        <v>40.334000000000003</v>
      </c>
      <c r="AK23" s="136">
        <f t="shared" si="3"/>
        <v>12355.45</v>
      </c>
      <c r="AL23" s="134">
        <f t="shared" si="3"/>
        <v>18470.392</v>
      </c>
      <c r="AM23" s="135">
        <f t="shared" si="3"/>
        <v>83.198000000000008</v>
      </c>
      <c r="AN23" s="136">
        <f t="shared" si="3"/>
        <v>18553.59</v>
      </c>
      <c r="AO23" s="134">
        <f t="shared" si="3"/>
        <v>22966.675000000003</v>
      </c>
      <c r="AP23" s="135">
        <f t="shared" si="3"/>
        <v>631.23099999999988</v>
      </c>
      <c r="AQ23" s="136">
        <f t="shared" si="3"/>
        <v>23597.905999999999</v>
      </c>
      <c r="AR23" s="134">
        <f t="shared" si="3"/>
        <v>21902.662</v>
      </c>
      <c r="AS23" s="135">
        <f t="shared" si="3"/>
        <v>1228.3150000000001</v>
      </c>
      <c r="AT23" s="136">
        <f t="shared" si="3"/>
        <v>23130.977000000003</v>
      </c>
      <c r="AU23" s="134">
        <f t="shared" si="3"/>
        <v>18838.393999999997</v>
      </c>
      <c r="AV23" s="135">
        <f t="shared" si="3"/>
        <v>4554.8480000000009</v>
      </c>
      <c r="AW23" s="136">
        <f t="shared" si="3"/>
        <v>23393.242000000002</v>
      </c>
      <c r="AX23" s="134">
        <f t="shared" si="3"/>
        <v>13306.777000000002</v>
      </c>
      <c r="AY23" s="135">
        <f t="shared" si="3"/>
        <v>3863.8690000000001</v>
      </c>
      <c r="AZ23" s="155">
        <f t="shared" si="3"/>
        <v>17170.646000000001</v>
      </c>
    </row>
    <row r="24" spans="1:52" s="94" customFormat="1" ht="11.25" x14ac:dyDescent="0.2">
      <c r="A24" s="121" t="s">
        <v>38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</row>
    <row r="25" spans="1:52" s="94" customFormat="1" ht="11.25" x14ac:dyDescent="0.2">
      <c r="A25" s="94" t="s">
        <v>39</v>
      </c>
    </row>
    <row r="26" spans="1:52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</row>
    <row r="27" spans="1:52" x14ac:dyDescent="0.2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</row>
    <row r="28" spans="1:52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1:52" s="101" customFormat="1" ht="15.75" x14ac:dyDescent="0.25">
      <c r="A29" s="153" t="s">
        <v>30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</row>
    <row r="30" spans="1:52" s="98" customFormat="1" x14ac:dyDescent="0.2">
      <c r="A30" s="98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s="101" customFormat="1" x14ac:dyDescent="0.2">
      <c r="B31" s="168">
        <v>2023</v>
      </c>
      <c r="C31" s="169"/>
      <c r="D31" s="170"/>
      <c r="E31" s="168">
        <v>2022</v>
      </c>
      <c r="F31" s="169"/>
      <c r="G31" s="170"/>
      <c r="H31" s="168">
        <v>2021</v>
      </c>
      <c r="I31" s="169"/>
      <c r="J31" s="170"/>
      <c r="K31" s="168">
        <v>2020</v>
      </c>
      <c r="L31" s="169"/>
      <c r="M31" s="170"/>
      <c r="N31" s="168">
        <v>2019</v>
      </c>
      <c r="O31" s="169"/>
      <c r="P31" s="170"/>
      <c r="Q31" s="168">
        <v>2018</v>
      </c>
      <c r="R31" s="169"/>
      <c r="S31" s="170"/>
      <c r="T31" s="168">
        <v>2017</v>
      </c>
      <c r="U31" s="169"/>
      <c r="V31" s="170"/>
      <c r="W31" s="168">
        <v>2016</v>
      </c>
      <c r="X31" s="169"/>
      <c r="Y31" s="170"/>
      <c r="Z31" s="168">
        <v>2015</v>
      </c>
      <c r="AA31" s="169"/>
      <c r="AB31" s="170"/>
      <c r="AC31" s="168">
        <v>2014</v>
      </c>
      <c r="AD31" s="169"/>
      <c r="AE31" s="170"/>
      <c r="AF31" s="168">
        <v>2013</v>
      </c>
      <c r="AG31" s="169"/>
      <c r="AH31" s="170"/>
      <c r="AI31" s="168">
        <v>2012</v>
      </c>
      <c r="AJ31" s="169"/>
      <c r="AK31" s="170"/>
      <c r="AL31" s="168">
        <v>2011</v>
      </c>
      <c r="AM31" s="171"/>
      <c r="AN31" s="172"/>
      <c r="AO31" s="168">
        <v>2010</v>
      </c>
      <c r="AP31" s="171"/>
      <c r="AQ31" s="172"/>
      <c r="AR31" s="168">
        <v>2009</v>
      </c>
      <c r="AS31" s="171"/>
      <c r="AT31" s="172"/>
      <c r="AU31" s="168">
        <v>2008</v>
      </c>
      <c r="AV31" s="171"/>
      <c r="AW31" s="172"/>
      <c r="AX31" s="168">
        <v>2007</v>
      </c>
      <c r="AY31" s="171"/>
      <c r="AZ31" s="172"/>
    </row>
    <row r="32" spans="1:52" s="101" customFormat="1" ht="14.25" x14ac:dyDescent="0.2">
      <c r="A32" s="141" t="s">
        <v>2</v>
      </c>
      <c r="B32" s="142" t="s">
        <v>47</v>
      </c>
      <c r="C32" s="143" t="s">
        <v>48</v>
      </c>
      <c r="D32" s="144" t="s">
        <v>3</v>
      </c>
      <c r="E32" s="142" t="s">
        <v>47</v>
      </c>
      <c r="F32" s="143" t="s">
        <v>48</v>
      </c>
      <c r="G32" s="144" t="s">
        <v>3</v>
      </c>
      <c r="H32" s="142" t="s">
        <v>47</v>
      </c>
      <c r="I32" s="143" t="s">
        <v>48</v>
      </c>
      <c r="J32" s="144" t="s">
        <v>3</v>
      </c>
      <c r="K32" s="142" t="s">
        <v>47</v>
      </c>
      <c r="L32" s="143" t="s">
        <v>48</v>
      </c>
      <c r="M32" s="144" t="s">
        <v>3</v>
      </c>
      <c r="N32" s="142" t="s">
        <v>47</v>
      </c>
      <c r="O32" s="143" t="s">
        <v>48</v>
      </c>
      <c r="P32" s="144" t="s">
        <v>3</v>
      </c>
      <c r="Q32" s="142" t="s">
        <v>47</v>
      </c>
      <c r="R32" s="143" t="s">
        <v>48</v>
      </c>
      <c r="S32" s="144" t="s">
        <v>3</v>
      </c>
      <c r="T32" s="142" t="s">
        <v>47</v>
      </c>
      <c r="U32" s="143" t="s">
        <v>48</v>
      </c>
      <c r="V32" s="144" t="s">
        <v>3</v>
      </c>
      <c r="W32" s="142" t="s">
        <v>47</v>
      </c>
      <c r="X32" s="143" t="s">
        <v>48</v>
      </c>
      <c r="Y32" s="144" t="s">
        <v>3</v>
      </c>
      <c r="Z32" s="142" t="s">
        <v>47</v>
      </c>
      <c r="AA32" s="143" t="s">
        <v>48</v>
      </c>
      <c r="AB32" s="144" t="s">
        <v>3</v>
      </c>
      <c r="AC32" s="142" t="s">
        <v>47</v>
      </c>
      <c r="AD32" s="143" t="s">
        <v>48</v>
      </c>
      <c r="AE32" s="144" t="s">
        <v>3</v>
      </c>
      <c r="AF32" s="145" t="s">
        <v>47</v>
      </c>
      <c r="AG32" s="144" t="s">
        <v>48</v>
      </c>
      <c r="AH32" s="146" t="s">
        <v>3</v>
      </c>
      <c r="AI32" s="145" t="s">
        <v>47</v>
      </c>
      <c r="AJ32" s="144" t="s">
        <v>48</v>
      </c>
      <c r="AK32" s="146" t="s">
        <v>3</v>
      </c>
      <c r="AL32" s="145" t="s">
        <v>47</v>
      </c>
      <c r="AM32" s="144" t="s">
        <v>48</v>
      </c>
      <c r="AN32" s="146" t="s">
        <v>3</v>
      </c>
      <c r="AO32" s="145" t="s">
        <v>47</v>
      </c>
      <c r="AP32" s="144" t="s">
        <v>48</v>
      </c>
      <c r="AQ32" s="146" t="s">
        <v>3</v>
      </c>
      <c r="AR32" s="145" t="s">
        <v>47</v>
      </c>
      <c r="AS32" s="144" t="s">
        <v>48</v>
      </c>
      <c r="AT32" s="146" t="s">
        <v>3</v>
      </c>
      <c r="AU32" s="145" t="s">
        <v>47</v>
      </c>
      <c r="AV32" s="144" t="s">
        <v>48</v>
      </c>
      <c r="AW32" s="146" t="s">
        <v>3</v>
      </c>
      <c r="AX32" s="145" t="s">
        <v>47</v>
      </c>
      <c r="AY32" s="144" t="s">
        <v>48</v>
      </c>
      <c r="AZ32" s="146" t="s">
        <v>3</v>
      </c>
    </row>
    <row r="33" spans="1:52" s="102" customFormat="1" x14ac:dyDescent="0.2">
      <c r="A33" s="147" t="s">
        <v>4</v>
      </c>
      <c r="B33" s="148" t="s">
        <v>49</v>
      </c>
      <c r="C33" s="149" t="s">
        <v>50</v>
      </c>
      <c r="D33" s="150" t="s">
        <v>3</v>
      </c>
      <c r="E33" s="148" t="s">
        <v>49</v>
      </c>
      <c r="F33" s="149" t="s">
        <v>50</v>
      </c>
      <c r="G33" s="150" t="s">
        <v>3</v>
      </c>
      <c r="H33" s="148" t="s">
        <v>49</v>
      </c>
      <c r="I33" s="149" t="s">
        <v>50</v>
      </c>
      <c r="J33" s="150" t="s">
        <v>3</v>
      </c>
      <c r="K33" s="148" t="s">
        <v>49</v>
      </c>
      <c r="L33" s="149" t="s">
        <v>50</v>
      </c>
      <c r="M33" s="150" t="s">
        <v>3</v>
      </c>
      <c r="N33" s="148" t="s">
        <v>49</v>
      </c>
      <c r="O33" s="149" t="s">
        <v>50</v>
      </c>
      <c r="P33" s="150" t="s">
        <v>3</v>
      </c>
      <c r="Q33" s="148" t="s">
        <v>49</v>
      </c>
      <c r="R33" s="149" t="s">
        <v>50</v>
      </c>
      <c r="S33" s="150" t="s">
        <v>3</v>
      </c>
      <c r="T33" s="148" t="s">
        <v>49</v>
      </c>
      <c r="U33" s="149" t="s">
        <v>50</v>
      </c>
      <c r="V33" s="150" t="s">
        <v>3</v>
      </c>
      <c r="W33" s="148" t="s">
        <v>49</v>
      </c>
      <c r="X33" s="149" t="s">
        <v>50</v>
      </c>
      <c r="Y33" s="150" t="s">
        <v>3</v>
      </c>
      <c r="Z33" s="148" t="s">
        <v>49</v>
      </c>
      <c r="AA33" s="149" t="s">
        <v>50</v>
      </c>
      <c r="AB33" s="150" t="s">
        <v>3</v>
      </c>
      <c r="AC33" s="148" t="s">
        <v>49</v>
      </c>
      <c r="AD33" s="149" t="s">
        <v>50</v>
      </c>
      <c r="AE33" s="150" t="s">
        <v>3</v>
      </c>
      <c r="AF33" s="151" t="s">
        <v>49</v>
      </c>
      <c r="AG33" s="150" t="s">
        <v>50</v>
      </c>
      <c r="AH33" s="152" t="s">
        <v>3</v>
      </c>
      <c r="AI33" s="151" t="s">
        <v>49</v>
      </c>
      <c r="AJ33" s="150" t="s">
        <v>50</v>
      </c>
      <c r="AK33" s="152" t="s">
        <v>3</v>
      </c>
      <c r="AL33" s="151" t="s">
        <v>49</v>
      </c>
      <c r="AM33" s="150" t="s">
        <v>50</v>
      </c>
      <c r="AN33" s="152" t="s">
        <v>3</v>
      </c>
      <c r="AO33" s="151" t="s">
        <v>49</v>
      </c>
      <c r="AP33" s="150" t="s">
        <v>50</v>
      </c>
      <c r="AQ33" s="152" t="s">
        <v>3</v>
      </c>
      <c r="AR33" s="151" t="s">
        <v>49</v>
      </c>
      <c r="AS33" s="150" t="s">
        <v>50</v>
      </c>
      <c r="AT33" s="152" t="s">
        <v>3</v>
      </c>
      <c r="AU33" s="151" t="s">
        <v>49</v>
      </c>
      <c r="AV33" s="150" t="s">
        <v>50</v>
      </c>
      <c r="AW33" s="152" t="s">
        <v>3</v>
      </c>
      <c r="AX33" s="151" t="s">
        <v>49</v>
      </c>
      <c r="AY33" s="150" t="s">
        <v>50</v>
      </c>
      <c r="AZ33" s="152" t="s">
        <v>3</v>
      </c>
    </row>
    <row r="34" spans="1:52" x14ac:dyDescent="0.2">
      <c r="A34" s="123" t="s">
        <v>40</v>
      </c>
      <c r="B34" s="124">
        <v>11389.12</v>
      </c>
      <c r="C34" s="125">
        <v>0</v>
      </c>
      <c r="D34" s="111">
        <v>11389.12</v>
      </c>
      <c r="E34" s="124">
        <v>5115.5200000000004</v>
      </c>
      <c r="F34" s="125">
        <v>0</v>
      </c>
      <c r="G34" s="111">
        <v>5115.5200000000004</v>
      </c>
      <c r="H34" s="124">
        <v>1621.86</v>
      </c>
      <c r="I34" s="125">
        <v>0</v>
      </c>
      <c r="J34" s="111">
        <v>1621.86</v>
      </c>
      <c r="K34" s="124">
        <v>162.77000000000001</v>
      </c>
      <c r="L34" s="125">
        <v>499.55</v>
      </c>
      <c r="M34" s="111">
        <v>662.32</v>
      </c>
      <c r="N34" s="124">
        <v>0</v>
      </c>
      <c r="O34" s="125">
        <v>895.99699999999996</v>
      </c>
      <c r="P34" s="111">
        <v>895.99699999999996</v>
      </c>
      <c r="Q34" s="124">
        <v>495.22800000000001</v>
      </c>
      <c r="R34" s="125">
        <v>0</v>
      </c>
      <c r="S34" s="111">
        <v>495.22800000000001</v>
      </c>
      <c r="T34" s="124">
        <v>116.68600000000001</v>
      </c>
      <c r="U34" s="125">
        <v>375.04500000000002</v>
      </c>
      <c r="V34" s="111">
        <v>491.73099999999999</v>
      </c>
      <c r="W34" s="124">
        <v>0</v>
      </c>
      <c r="X34" s="125">
        <v>450.108</v>
      </c>
      <c r="Y34" s="111">
        <v>450.108</v>
      </c>
      <c r="Z34" s="124">
        <v>4.55</v>
      </c>
      <c r="AA34" s="125">
        <v>0.03</v>
      </c>
      <c r="AB34" s="111">
        <v>4.58</v>
      </c>
      <c r="AC34" s="124">
        <v>1213.3230000000001</v>
      </c>
      <c r="AD34" s="125">
        <v>172.726</v>
      </c>
      <c r="AE34" s="111">
        <f>SUM(AC34:AD34)</f>
        <v>1386.049</v>
      </c>
      <c r="AF34" s="124">
        <v>3679.8670000000002</v>
      </c>
      <c r="AG34" s="125">
        <v>89.668000000000006</v>
      </c>
      <c r="AH34" s="111">
        <f>SUM(AF34:AG34)</f>
        <v>3769.5350000000003</v>
      </c>
      <c r="AI34" s="124">
        <v>9993.5249999999996</v>
      </c>
      <c r="AJ34" s="125">
        <v>39.159999999999997</v>
      </c>
      <c r="AK34" s="111">
        <f>SUM(AI34:AJ34)</f>
        <v>10032.684999999999</v>
      </c>
      <c r="AL34" s="126">
        <v>15201.638999999999</v>
      </c>
      <c r="AM34" s="127">
        <v>71.513000000000005</v>
      </c>
      <c r="AN34" s="111">
        <f>SUM(AL34:AM34)</f>
        <v>15273.152</v>
      </c>
      <c r="AO34" s="126">
        <v>20621.210999999999</v>
      </c>
      <c r="AP34" s="127">
        <v>618.73099999999999</v>
      </c>
      <c r="AQ34" s="111">
        <f>SUM(AO34:AP34)</f>
        <v>21239.941999999999</v>
      </c>
      <c r="AR34" s="128">
        <v>19712.271000000001</v>
      </c>
      <c r="AS34" s="125">
        <v>1211.4590000000001</v>
      </c>
      <c r="AT34" s="111">
        <f>SUM(AR34:AS34)</f>
        <v>20923.73</v>
      </c>
      <c r="AU34" s="128">
        <v>16523.435000000001</v>
      </c>
      <c r="AV34" s="125">
        <v>1528.827</v>
      </c>
      <c r="AW34" s="111">
        <f>SUM(AU34:AV34)</f>
        <v>18052.262000000002</v>
      </c>
      <c r="AX34" s="128">
        <v>10374.823</v>
      </c>
      <c r="AY34" s="125">
        <v>728.99699999999996</v>
      </c>
      <c r="AZ34" s="129">
        <f>SUM(AX34:AY34)</f>
        <v>11103.82</v>
      </c>
    </row>
    <row r="35" spans="1:52" x14ac:dyDescent="0.2">
      <c r="A35" s="103" t="s">
        <v>41</v>
      </c>
      <c r="B35" s="110">
        <v>814</v>
      </c>
      <c r="C35" s="108">
        <v>0</v>
      </c>
      <c r="D35" s="111">
        <v>814</v>
      </c>
      <c r="E35" s="110">
        <v>639.12</v>
      </c>
      <c r="F35" s="108">
        <v>0</v>
      </c>
      <c r="G35" s="111">
        <v>639.12</v>
      </c>
      <c r="H35" s="110">
        <v>500.98</v>
      </c>
      <c r="I35" s="108">
        <v>4.3899999999999997</v>
      </c>
      <c r="J35" s="111">
        <v>505.37</v>
      </c>
      <c r="K35" s="110">
        <v>502.01</v>
      </c>
      <c r="L35" s="108">
        <v>0</v>
      </c>
      <c r="M35" s="111">
        <v>502.01</v>
      </c>
      <c r="N35" s="110">
        <v>515.46400000000006</v>
      </c>
      <c r="O35" s="108">
        <v>3.6240000000000001</v>
      </c>
      <c r="P35" s="111">
        <v>519.08799999999997</v>
      </c>
      <c r="Q35" s="110">
        <v>284.87</v>
      </c>
      <c r="R35" s="108">
        <v>3.2690000000000001</v>
      </c>
      <c r="S35" s="111">
        <v>288.13900000000001</v>
      </c>
      <c r="T35" s="110">
        <v>338.64100000000002</v>
      </c>
      <c r="U35" s="108">
        <v>2.5640000000000001</v>
      </c>
      <c r="V35" s="111">
        <v>341.20499999999998</v>
      </c>
      <c r="W35" s="110">
        <v>330.36200000000002</v>
      </c>
      <c r="X35" s="108">
        <v>3.0670000000000002</v>
      </c>
      <c r="Y35" s="111">
        <v>333.42899999999997</v>
      </c>
      <c r="Z35" s="110">
        <v>257.33</v>
      </c>
      <c r="AA35" s="108">
        <v>1.484</v>
      </c>
      <c r="AB35" s="111">
        <v>258.81400000000002</v>
      </c>
      <c r="AC35" s="110">
        <v>284.89999999999998</v>
      </c>
      <c r="AD35" s="108">
        <v>0.28699999999999998</v>
      </c>
      <c r="AE35" s="111">
        <f>SUM(AC35:AD35)</f>
        <v>285.18699999999995</v>
      </c>
      <c r="AF35" s="110">
        <v>280.51100000000002</v>
      </c>
      <c r="AG35" s="108">
        <v>0</v>
      </c>
      <c r="AH35" s="111">
        <f>SUM(AF35:AG35)</f>
        <v>280.51100000000002</v>
      </c>
      <c r="AI35" s="110">
        <v>307.75200000000001</v>
      </c>
      <c r="AJ35" s="108">
        <v>1.1739999999999999</v>
      </c>
      <c r="AK35" s="111">
        <f>SUM(AI35:AJ35)</f>
        <v>308.92599999999999</v>
      </c>
      <c r="AL35" s="110">
        <v>264.80500000000001</v>
      </c>
      <c r="AM35" s="108">
        <v>11.685</v>
      </c>
      <c r="AN35" s="111">
        <f>SUM(AL35:AM35)</f>
        <v>276.49</v>
      </c>
      <c r="AO35" s="112">
        <v>479.96600000000001</v>
      </c>
      <c r="AP35" s="105">
        <v>12.5</v>
      </c>
      <c r="AQ35" s="111">
        <f>SUM(AO35:AP35)</f>
        <v>492.46600000000001</v>
      </c>
      <c r="AR35" s="107">
        <v>404.267</v>
      </c>
      <c r="AS35" s="108">
        <v>16.856000000000002</v>
      </c>
      <c r="AT35" s="111">
        <f>SUM(AR35:AS35)</f>
        <v>421.12299999999999</v>
      </c>
      <c r="AU35" s="107">
        <v>453.53899999999999</v>
      </c>
      <c r="AV35" s="108">
        <v>14.416</v>
      </c>
      <c r="AW35" s="111">
        <f>SUM(AU35:AV35)</f>
        <v>467.95499999999998</v>
      </c>
      <c r="AX35" s="107">
        <v>380.8</v>
      </c>
      <c r="AY35" s="108">
        <v>13.502000000000001</v>
      </c>
      <c r="AZ35" s="129">
        <f>SUM(AX35:AY35)</f>
        <v>394.30200000000002</v>
      </c>
    </row>
    <row r="36" spans="1:52" x14ac:dyDescent="0.2">
      <c r="A36" s="103" t="s">
        <v>42</v>
      </c>
      <c r="B36" s="110">
        <v>1903.31</v>
      </c>
      <c r="C36" s="108">
        <v>0</v>
      </c>
      <c r="D36" s="111">
        <v>1903.31</v>
      </c>
      <c r="E36" s="110">
        <v>2290.5700000000002</v>
      </c>
      <c r="F36" s="108">
        <v>0</v>
      </c>
      <c r="G36" s="111">
        <v>2290.5700000000002</v>
      </c>
      <c r="H36" s="110">
        <v>2716.09</v>
      </c>
      <c r="I36" s="108">
        <v>0</v>
      </c>
      <c r="J36" s="111">
        <v>2716.09</v>
      </c>
      <c r="K36" s="110">
        <v>1869.98</v>
      </c>
      <c r="L36" s="108">
        <v>0</v>
      </c>
      <c r="M36" s="111">
        <v>1869.98</v>
      </c>
      <c r="N36" s="110">
        <v>1524.0260000000001</v>
      </c>
      <c r="O36" s="108">
        <v>0</v>
      </c>
      <c r="P36" s="111">
        <v>1524.0260000000001</v>
      </c>
      <c r="Q36" s="110">
        <v>1842.711</v>
      </c>
      <c r="R36" s="108">
        <v>0</v>
      </c>
      <c r="S36" s="111">
        <v>1842.711</v>
      </c>
      <c r="T36" s="110">
        <v>1623.068</v>
      </c>
      <c r="U36" s="108">
        <v>0</v>
      </c>
      <c r="V36" s="111">
        <v>1623.068</v>
      </c>
      <c r="W36" s="110">
        <v>1460.8879999999999</v>
      </c>
      <c r="X36" s="108">
        <v>0</v>
      </c>
      <c r="Y36" s="111">
        <v>1460.8879999999999</v>
      </c>
      <c r="Z36" s="110">
        <v>1243.3969999999999</v>
      </c>
      <c r="AA36" s="108">
        <v>0</v>
      </c>
      <c r="AB36" s="111">
        <v>1243.3969999999999</v>
      </c>
      <c r="AC36" s="110">
        <v>1256.9970000000001</v>
      </c>
      <c r="AD36" s="108">
        <v>0</v>
      </c>
      <c r="AE36" s="111">
        <f t="shared" ref="AE36:AE37" si="4">SUM(AC36:AD36)</f>
        <v>1256.9970000000001</v>
      </c>
      <c r="AF36" s="110">
        <v>1385.201</v>
      </c>
      <c r="AG36" s="108">
        <v>0</v>
      </c>
      <c r="AH36" s="111">
        <f>SUM(AF36:AG36)</f>
        <v>1385.201</v>
      </c>
      <c r="AI36" s="110">
        <v>1740.778</v>
      </c>
      <c r="AJ36" s="108">
        <v>0</v>
      </c>
      <c r="AK36" s="111">
        <f>SUM(AI36:AJ36)</f>
        <v>1740.778</v>
      </c>
      <c r="AL36" s="110">
        <v>2767.212</v>
      </c>
      <c r="AM36" s="108">
        <v>0</v>
      </c>
      <c r="AN36" s="111">
        <f>SUM(AL36:AM36)</f>
        <v>2767.212</v>
      </c>
      <c r="AO36" s="112">
        <v>1609.577</v>
      </c>
      <c r="AP36" s="105">
        <v>0</v>
      </c>
      <c r="AQ36" s="111">
        <f>SUM(AO36:AP36)</f>
        <v>1609.577</v>
      </c>
      <c r="AR36" s="104">
        <v>1568.0519999999999</v>
      </c>
      <c r="AS36" s="105">
        <v>0</v>
      </c>
      <c r="AT36" s="111">
        <f>SUM(AR36:AS36)</f>
        <v>1568.0519999999999</v>
      </c>
      <c r="AU36" s="107">
        <v>1587.2139999999999</v>
      </c>
      <c r="AV36" s="108">
        <v>0</v>
      </c>
      <c r="AW36" s="111">
        <f>SUM(AU36:AV36)</f>
        <v>1587.2139999999999</v>
      </c>
      <c r="AX36" s="107">
        <v>2307.6390000000001</v>
      </c>
      <c r="AY36" s="108">
        <v>0</v>
      </c>
      <c r="AZ36" s="129">
        <f>SUM(AX36:AY36)</f>
        <v>2307.6390000000001</v>
      </c>
    </row>
    <row r="37" spans="1:52" x14ac:dyDescent="0.2">
      <c r="A37" s="116" t="s">
        <v>43</v>
      </c>
      <c r="B37" s="130">
        <v>386.01</v>
      </c>
      <c r="C37" s="118">
        <v>0</v>
      </c>
      <c r="D37" s="111">
        <v>386.01</v>
      </c>
      <c r="E37" s="130">
        <v>265.61</v>
      </c>
      <c r="F37" s="118">
        <v>0</v>
      </c>
      <c r="G37" s="111">
        <v>265.61</v>
      </c>
      <c r="H37" s="130">
        <v>349.8</v>
      </c>
      <c r="I37" s="118">
        <v>0</v>
      </c>
      <c r="J37" s="111">
        <v>349.8</v>
      </c>
      <c r="K37" s="130">
        <v>273.83999999999997</v>
      </c>
      <c r="L37" s="118">
        <v>0</v>
      </c>
      <c r="M37" s="111">
        <v>273.83999999999997</v>
      </c>
      <c r="N37" s="130">
        <v>291.07100000000003</v>
      </c>
      <c r="O37" s="118">
        <v>0</v>
      </c>
      <c r="P37" s="111">
        <v>291.07100000000003</v>
      </c>
      <c r="Q37" s="130">
        <v>246.19399999999999</v>
      </c>
      <c r="R37" s="118">
        <v>0</v>
      </c>
      <c r="S37" s="111">
        <v>246.19399999999999</v>
      </c>
      <c r="T37" s="130">
        <v>226.68100000000001</v>
      </c>
      <c r="U37" s="118">
        <v>0</v>
      </c>
      <c r="V37" s="111">
        <v>226.68100000000001</v>
      </c>
      <c r="W37" s="130">
        <v>228.52699999999999</v>
      </c>
      <c r="X37" s="118">
        <v>0</v>
      </c>
      <c r="Y37" s="111">
        <v>228.52699999999999</v>
      </c>
      <c r="Z37" s="130">
        <v>206.33600000000001</v>
      </c>
      <c r="AA37" s="118">
        <v>0</v>
      </c>
      <c r="AB37" s="111">
        <v>206.33600000000001</v>
      </c>
      <c r="AC37" s="130">
        <v>211.52799999999999</v>
      </c>
      <c r="AD37" s="118">
        <v>0</v>
      </c>
      <c r="AE37" s="111">
        <f t="shared" si="4"/>
        <v>211.52799999999999</v>
      </c>
      <c r="AF37" s="130">
        <v>191.005</v>
      </c>
      <c r="AG37" s="118">
        <v>0</v>
      </c>
      <c r="AH37" s="111">
        <f>SUM(AF37:AG37)</f>
        <v>191.005</v>
      </c>
      <c r="AI37" s="130">
        <v>273.06099999999998</v>
      </c>
      <c r="AJ37" s="118">
        <v>0</v>
      </c>
      <c r="AK37" s="111">
        <f>SUM(AI37:AJ37)</f>
        <v>273.06099999999998</v>
      </c>
      <c r="AL37" s="130">
        <v>236.73599999999999</v>
      </c>
      <c r="AM37" s="118">
        <v>0</v>
      </c>
      <c r="AN37" s="111">
        <f>SUM(AL37:AM37)</f>
        <v>236.73599999999999</v>
      </c>
      <c r="AO37" s="131">
        <v>255.92099999999999</v>
      </c>
      <c r="AP37" s="132">
        <v>0</v>
      </c>
      <c r="AQ37" s="111">
        <f>SUM(AO37:AP37)</f>
        <v>255.92099999999999</v>
      </c>
      <c r="AR37" s="117">
        <v>218.072</v>
      </c>
      <c r="AS37" s="118">
        <v>0</v>
      </c>
      <c r="AT37" s="111">
        <f>SUM(AR37:AS37)</f>
        <v>218.072</v>
      </c>
      <c r="AU37" s="117">
        <v>274.20600000000002</v>
      </c>
      <c r="AV37" s="118">
        <v>3011.605</v>
      </c>
      <c r="AW37" s="111">
        <f>SUM(AU37:AV37)</f>
        <v>3285.8110000000001</v>
      </c>
      <c r="AX37" s="117">
        <v>243.51499999999999</v>
      </c>
      <c r="AY37" s="118">
        <v>3121.37</v>
      </c>
      <c r="AZ37" s="129">
        <f>SUM(AX37:AY37)</f>
        <v>3364.8849999999998</v>
      </c>
    </row>
    <row r="38" spans="1:52" s="140" customFormat="1" x14ac:dyDescent="0.2">
      <c r="A38" s="133" t="s">
        <v>46</v>
      </c>
      <c r="B38" s="134">
        <f>SUM(B34:B37)</f>
        <v>14492.44</v>
      </c>
      <c r="C38" s="135">
        <f>SUM(C34:C37)</f>
        <v>0</v>
      </c>
      <c r="D38" s="136">
        <f>SUM(D34:D37)</f>
        <v>14492.44</v>
      </c>
      <c r="E38" s="134">
        <f t="shared" ref="E38:G38" si="5">SUM(E34:E37)</f>
        <v>8310.8200000000015</v>
      </c>
      <c r="F38" s="135">
        <f t="shared" si="5"/>
        <v>0</v>
      </c>
      <c r="G38" s="136">
        <f t="shared" si="5"/>
        <v>8310.8200000000015</v>
      </c>
      <c r="H38" s="134">
        <f t="shared" ref="H38:J38" si="6">SUM(H34:H37)</f>
        <v>5188.7300000000005</v>
      </c>
      <c r="I38" s="135">
        <f t="shared" si="6"/>
        <v>4.3899999999999997</v>
      </c>
      <c r="J38" s="136">
        <f t="shared" si="6"/>
        <v>5193.12</v>
      </c>
      <c r="K38" s="134">
        <f t="shared" ref="K38:M38" si="7">SUM(K34:K37)</f>
        <v>2808.6000000000004</v>
      </c>
      <c r="L38" s="135">
        <f t="shared" si="7"/>
        <v>499.55</v>
      </c>
      <c r="M38" s="136">
        <f t="shared" si="7"/>
        <v>3308.15</v>
      </c>
      <c r="N38" s="134">
        <f t="shared" ref="N38:X38" si="8">SUM(N34:N37)</f>
        <v>2330.5610000000001</v>
      </c>
      <c r="O38" s="135">
        <f t="shared" si="8"/>
        <v>899.62099999999998</v>
      </c>
      <c r="P38" s="136">
        <f t="shared" si="8"/>
        <v>3230.1819999999998</v>
      </c>
      <c r="Q38" s="134">
        <f t="shared" si="8"/>
        <v>2869.0030000000002</v>
      </c>
      <c r="R38" s="135">
        <f t="shared" si="8"/>
        <v>3.2690000000000001</v>
      </c>
      <c r="S38" s="136">
        <f t="shared" si="8"/>
        <v>2872.2719999999999</v>
      </c>
      <c r="T38" s="134">
        <f t="shared" si="8"/>
        <v>2305.076</v>
      </c>
      <c r="U38" s="135">
        <f t="shared" si="8"/>
        <v>377.60900000000004</v>
      </c>
      <c r="V38" s="136">
        <f t="shared" si="8"/>
        <v>2682.6849999999999</v>
      </c>
      <c r="W38" s="137">
        <f t="shared" si="8"/>
        <v>2019.777</v>
      </c>
      <c r="X38" s="135">
        <f t="shared" si="8"/>
        <v>453.17500000000001</v>
      </c>
      <c r="Y38" s="138">
        <f>SUM(Y34:Y37)</f>
        <v>2472.9520000000002</v>
      </c>
      <c r="Z38" s="137">
        <f t="shared" ref="Z38:AA38" si="9">SUM(Z34:Z37)</f>
        <v>1711.6130000000001</v>
      </c>
      <c r="AA38" s="135">
        <f t="shared" si="9"/>
        <v>1.514</v>
      </c>
      <c r="AB38" s="138">
        <f>SUM(AB34:AB37)</f>
        <v>1713.127</v>
      </c>
      <c r="AC38" s="137">
        <f t="shared" ref="AC38:AD38" si="10">SUM(AC34:AC37)</f>
        <v>2966.748</v>
      </c>
      <c r="AD38" s="135">
        <f t="shared" si="10"/>
        <v>173.01300000000001</v>
      </c>
      <c r="AE38" s="138">
        <f>SUM(AE34:AE37)</f>
        <v>3139.761</v>
      </c>
      <c r="AF38" s="137">
        <f t="shared" ref="AF38:AZ38" si="11">SUM(AF34:AF37)</f>
        <v>5536.5839999999998</v>
      </c>
      <c r="AG38" s="135">
        <f t="shared" si="11"/>
        <v>89.668000000000006</v>
      </c>
      <c r="AH38" s="138">
        <f t="shared" si="11"/>
        <v>5626.2520000000004</v>
      </c>
      <c r="AI38" s="137">
        <f t="shared" si="11"/>
        <v>12315.116</v>
      </c>
      <c r="AJ38" s="135">
        <f t="shared" si="11"/>
        <v>40.333999999999996</v>
      </c>
      <c r="AK38" s="138">
        <f t="shared" si="11"/>
        <v>12355.449999999999</v>
      </c>
      <c r="AL38" s="137">
        <f t="shared" si="11"/>
        <v>18470.392</v>
      </c>
      <c r="AM38" s="135">
        <f t="shared" si="11"/>
        <v>83.198000000000008</v>
      </c>
      <c r="AN38" s="138">
        <f t="shared" si="11"/>
        <v>18553.59</v>
      </c>
      <c r="AO38" s="137">
        <f t="shared" si="11"/>
        <v>22966.674999999999</v>
      </c>
      <c r="AP38" s="135">
        <f t="shared" si="11"/>
        <v>631.23099999999999</v>
      </c>
      <c r="AQ38" s="138">
        <f t="shared" si="11"/>
        <v>23597.905999999999</v>
      </c>
      <c r="AR38" s="137">
        <f t="shared" si="11"/>
        <v>21902.662</v>
      </c>
      <c r="AS38" s="135">
        <f t="shared" si="11"/>
        <v>1228.3150000000001</v>
      </c>
      <c r="AT38" s="138">
        <f t="shared" si="11"/>
        <v>23130.976999999999</v>
      </c>
      <c r="AU38" s="137">
        <f t="shared" si="11"/>
        <v>18838.394</v>
      </c>
      <c r="AV38" s="135">
        <f t="shared" si="11"/>
        <v>4554.848</v>
      </c>
      <c r="AW38" s="138">
        <f t="shared" si="11"/>
        <v>23393.242000000006</v>
      </c>
      <c r="AX38" s="137">
        <f t="shared" si="11"/>
        <v>13306.776999999998</v>
      </c>
      <c r="AY38" s="135">
        <f t="shared" si="11"/>
        <v>3863.8689999999997</v>
      </c>
      <c r="AZ38" s="139">
        <f t="shared" si="11"/>
        <v>17170.645999999997</v>
      </c>
    </row>
    <row r="39" spans="1:52" s="94" customFormat="1" ht="11.25" x14ac:dyDescent="0.2">
      <c r="A39" s="121" t="s">
        <v>38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</row>
    <row r="40" spans="1:52" s="94" customFormat="1" ht="11.25" x14ac:dyDescent="0.2">
      <c r="A40" s="94" t="s">
        <v>39</v>
      </c>
    </row>
    <row r="41" spans="1:52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</row>
  </sheetData>
  <mergeCells count="34">
    <mergeCell ref="B14:D14"/>
    <mergeCell ref="B31:D31"/>
    <mergeCell ref="AX31:AZ31"/>
    <mergeCell ref="K14:M14"/>
    <mergeCell ref="K31:M31"/>
    <mergeCell ref="AX14:AZ14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U14:AW14"/>
    <mergeCell ref="AR31:AT31"/>
    <mergeCell ref="AU31:AW31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E14:G14"/>
    <mergeCell ref="E31:G31"/>
    <mergeCell ref="H14:J14"/>
    <mergeCell ref="H31:J31"/>
    <mergeCell ref="AO31:AQ31"/>
    <mergeCell ref="N14:P14"/>
    <mergeCell ref="Q14:S14"/>
  </mergeCells>
  <pageMargins left="0.7" right="0.7" top="0.75" bottom="0.75" header="0.3" footer="0.3"/>
  <pageSetup paperSize="9" orientation="portrait" r:id="rId1"/>
  <ignoredErrors>
    <ignoredError sqref="AH18:AH20 AH22 AE34:AE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4"/>
  <sheetViews>
    <sheetView workbookViewId="0">
      <selection activeCell="A6" sqref="A6"/>
    </sheetView>
  </sheetViews>
  <sheetFormatPr baseColWidth="10" defaultRowHeight="12.75" x14ac:dyDescent="0.2"/>
  <cols>
    <col min="1" max="1" width="26" customWidth="1"/>
    <col min="2" max="2" width="10.28515625" bestFit="1" customWidth="1"/>
    <col min="3" max="3" width="10.85546875" bestFit="1" customWidth="1"/>
    <col min="4" max="4" width="7.5703125" bestFit="1" customWidth="1"/>
    <col min="5" max="5" width="10.28515625" bestFit="1" customWidth="1"/>
    <col min="6" max="6" width="10.85546875" bestFit="1" customWidth="1"/>
    <col min="7" max="7" width="7.5703125" bestFit="1" customWidth="1"/>
    <col min="8" max="8" width="10.28515625" bestFit="1" customWidth="1"/>
    <col min="9" max="9" width="10.85546875" bestFit="1" customWidth="1"/>
    <col min="10" max="10" width="7.5703125" bestFit="1" customWidth="1"/>
    <col min="11" max="11" width="10.28515625" bestFit="1" customWidth="1"/>
    <col min="12" max="12" width="10.85546875" bestFit="1" customWidth="1"/>
    <col min="13" max="13" width="8.5703125" bestFit="1" customWidth="1"/>
    <col min="14" max="15" width="11.28515625" customWidth="1"/>
    <col min="16" max="16" width="8.5703125" bestFit="1" customWidth="1"/>
    <col min="17" max="18" width="11.28515625" customWidth="1"/>
    <col min="19" max="19" width="8.5703125" bestFit="1" customWidth="1"/>
    <col min="20" max="21" width="11.28515625" customWidth="1"/>
    <col min="22" max="22" width="8.5703125" bestFit="1" customWidth="1"/>
    <col min="23" max="24" width="11.28515625" customWidth="1"/>
    <col min="25" max="25" width="8.5703125" bestFit="1" customWidth="1"/>
    <col min="26" max="34" width="11.5703125" customWidth="1"/>
    <col min="35" max="35" width="10.42578125" bestFit="1" customWidth="1"/>
    <col min="36" max="36" width="11.28515625" bestFit="1" customWidth="1"/>
    <col min="37" max="37" width="8.5703125" bestFit="1" customWidth="1"/>
    <col min="38" max="38" width="10.42578125" bestFit="1" customWidth="1"/>
    <col min="39" max="39" width="11.28515625" bestFit="1" customWidth="1"/>
    <col min="40" max="40" width="12.42578125" bestFit="1" customWidth="1"/>
    <col min="41" max="41" width="10.42578125" bestFit="1" customWidth="1"/>
    <col min="42" max="42" width="12.42578125" bestFit="1" customWidth="1"/>
    <col min="43" max="43" width="8.5703125" bestFit="1" customWidth="1"/>
    <col min="44" max="44" width="10.42578125" bestFit="1" customWidth="1"/>
    <col min="45" max="45" width="11.28515625" bestFit="1" customWidth="1"/>
    <col min="46" max="46" width="8.5703125" bestFit="1" customWidth="1"/>
    <col min="47" max="47" width="10.42578125" bestFit="1" customWidth="1"/>
    <col min="48" max="48" width="11.28515625" bestFit="1" customWidth="1"/>
    <col min="49" max="49" width="8.5703125" bestFit="1" customWidth="1"/>
    <col min="50" max="50" width="10.42578125" bestFit="1" customWidth="1"/>
    <col min="51" max="51" width="11.28515625" bestFit="1" customWidth="1"/>
    <col min="52" max="52" width="8.5703125" bestFit="1" customWidth="1"/>
  </cols>
  <sheetData>
    <row r="1" spans="1:56" s="101" customFormat="1" ht="27.75" x14ac:dyDescent="0.4">
      <c r="A1" s="156" t="s">
        <v>44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</row>
    <row r="2" spans="1:56" s="90" customFormat="1" ht="18.75" x14ac:dyDescent="0.3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</row>
    <row r="3" spans="1:56" s="87" customFormat="1" ht="15" x14ac:dyDescent="0.25">
      <c r="A3" s="167" t="s">
        <v>54</v>
      </c>
    </row>
    <row r="4" spans="1:56" s="87" customFormat="1" x14ac:dyDescent="0.2"/>
    <row r="5" spans="1:56" s="91" customFormat="1" ht="14.25" x14ac:dyDescent="0.2">
      <c r="A5" s="87" t="str">
        <f>Mengde!A5</f>
        <v>Oppdatert pr. 10.10.2024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</row>
    <row r="6" spans="1:56" s="87" customForma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</row>
    <row r="7" spans="1:56" s="94" customFormat="1" x14ac:dyDescent="0.2">
      <c r="A7" s="87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157"/>
      <c r="BB7" s="157"/>
      <c r="BC7" s="157"/>
      <c r="BD7" s="157"/>
    </row>
    <row r="8" spans="1:56" s="95" customFormat="1" ht="11.25" x14ac:dyDescent="0.2">
      <c r="A8" s="95" t="s">
        <v>1</v>
      </c>
    </row>
    <row r="10" spans="1:56" ht="15" x14ac:dyDescent="0.25">
      <c r="A10" s="96"/>
    </row>
    <row r="12" spans="1:56" s="101" customFormat="1" ht="15.75" x14ac:dyDescent="0.25">
      <c r="A12" s="153" t="s">
        <v>32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</row>
    <row r="13" spans="1:56" s="98" customFormat="1" x14ac:dyDescent="0.2">
      <c r="A13" s="98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</row>
    <row r="14" spans="1:56" s="101" customFormat="1" x14ac:dyDescent="0.2">
      <c r="B14" s="168">
        <v>2023</v>
      </c>
      <c r="C14" s="169"/>
      <c r="D14" s="170"/>
      <c r="E14" s="168">
        <v>2022</v>
      </c>
      <c r="F14" s="169"/>
      <c r="G14" s="170"/>
      <c r="H14" s="168">
        <v>2021</v>
      </c>
      <c r="I14" s="169"/>
      <c r="J14" s="170"/>
      <c r="K14" s="168">
        <v>2020</v>
      </c>
      <c r="L14" s="169"/>
      <c r="M14" s="170"/>
      <c r="N14" s="168">
        <v>2019</v>
      </c>
      <c r="O14" s="169"/>
      <c r="P14" s="170"/>
      <c r="Q14" s="168">
        <v>2018</v>
      </c>
      <c r="R14" s="169"/>
      <c r="S14" s="170"/>
      <c r="T14" s="168">
        <v>2017</v>
      </c>
      <c r="U14" s="169"/>
      <c r="V14" s="170"/>
      <c r="W14" s="168">
        <v>2016</v>
      </c>
      <c r="X14" s="169"/>
      <c r="Y14" s="170"/>
      <c r="Z14" s="168">
        <v>2015</v>
      </c>
      <c r="AA14" s="169"/>
      <c r="AB14" s="170"/>
      <c r="AC14" s="168">
        <v>2014</v>
      </c>
      <c r="AD14" s="169"/>
      <c r="AE14" s="170"/>
      <c r="AF14" s="168">
        <v>2013</v>
      </c>
      <c r="AG14" s="169"/>
      <c r="AH14" s="170"/>
      <c r="AI14" s="168">
        <v>2012</v>
      </c>
      <c r="AJ14" s="169"/>
      <c r="AK14" s="170"/>
      <c r="AL14" s="168">
        <v>2011</v>
      </c>
      <c r="AM14" s="171"/>
      <c r="AN14" s="172"/>
      <c r="AO14" s="168">
        <v>2010</v>
      </c>
      <c r="AP14" s="171"/>
      <c r="AQ14" s="172"/>
      <c r="AR14" s="168">
        <v>2009</v>
      </c>
      <c r="AS14" s="171"/>
      <c r="AT14" s="172"/>
      <c r="AU14" s="168">
        <v>2008</v>
      </c>
      <c r="AV14" s="171"/>
      <c r="AW14" s="172"/>
      <c r="AX14" s="168">
        <v>2007</v>
      </c>
      <c r="AY14" s="171"/>
      <c r="AZ14" s="172"/>
    </row>
    <row r="15" spans="1:56" s="101" customFormat="1" ht="14.25" x14ac:dyDescent="0.2">
      <c r="A15" s="141" t="s">
        <v>2</v>
      </c>
      <c r="B15" s="142" t="s">
        <v>47</v>
      </c>
      <c r="C15" s="143" t="s">
        <v>48</v>
      </c>
      <c r="D15" s="144" t="s">
        <v>3</v>
      </c>
      <c r="E15" s="142" t="s">
        <v>47</v>
      </c>
      <c r="F15" s="143" t="s">
        <v>48</v>
      </c>
      <c r="G15" s="144" t="s">
        <v>3</v>
      </c>
      <c r="H15" s="142" t="s">
        <v>47</v>
      </c>
      <c r="I15" s="143" t="s">
        <v>48</v>
      </c>
      <c r="J15" s="144" t="s">
        <v>3</v>
      </c>
      <c r="K15" s="142" t="s">
        <v>47</v>
      </c>
      <c r="L15" s="143" t="s">
        <v>48</v>
      </c>
      <c r="M15" s="144" t="s">
        <v>3</v>
      </c>
      <c r="N15" s="142" t="s">
        <v>47</v>
      </c>
      <c r="O15" s="143" t="s">
        <v>48</v>
      </c>
      <c r="P15" s="144" t="s">
        <v>3</v>
      </c>
      <c r="Q15" s="142" t="s">
        <v>47</v>
      </c>
      <c r="R15" s="143" t="s">
        <v>48</v>
      </c>
      <c r="S15" s="144" t="s">
        <v>3</v>
      </c>
      <c r="T15" s="142" t="s">
        <v>47</v>
      </c>
      <c r="U15" s="143" t="s">
        <v>48</v>
      </c>
      <c r="V15" s="144" t="s">
        <v>3</v>
      </c>
      <c r="W15" s="142" t="s">
        <v>47</v>
      </c>
      <c r="X15" s="143" t="s">
        <v>48</v>
      </c>
      <c r="Y15" s="144" t="s">
        <v>3</v>
      </c>
      <c r="Z15" s="145" t="s">
        <v>47</v>
      </c>
      <c r="AA15" s="144" t="s">
        <v>48</v>
      </c>
      <c r="AB15" s="146" t="s">
        <v>3</v>
      </c>
      <c r="AC15" s="145" t="s">
        <v>47</v>
      </c>
      <c r="AD15" s="144" t="s">
        <v>48</v>
      </c>
      <c r="AE15" s="146" t="s">
        <v>3</v>
      </c>
      <c r="AF15" s="145" t="s">
        <v>47</v>
      </c>
      <c r="AG15" s="144" t="s">
        <v>48</v>
      </c>
      <c r="AH15" s="146" t="s">
        <v>3</v>
      </c>
      <c r="AI15" s="145" t="s">
        <v>47</v>
      </c>
      <c r="AJ15" s="144" t="s">
        <v>48</v>
      </c>
      <c r="AK15" s="146" t="s">
        <v>3</v>
      </c>
      <c r="AL15" s="145" t="s">
        <v>47</v>
      </c>
      <c r="AM15" s="144" t="s">
        <v>48</v>
      </c>
      <c r="AN15" s="146" t="s">
        <v>3</v>
      </c>
      <c r="AO15" s="145" t="s">
        <v>47</v>
      </c>
      <c r="AP15" s="144" t="s">
        <v>48</v>
      </c>
      <c r="AQ15" s="146" t="s">
        <v>3</v>
      </c>
      <c r="AR15" s="145" t="s">
        <v>47</v>
      </c>
      <c r="AS15" s="144" t="s">
        <v>48</v>
      </c>
      <c r="AT15" s="146" t="s">
        <v>3</v>
      </c>
      <c r="AU15" s="145" t="s">
        <v>47</v>
      </c>
      <c r="AV15" s="144" t="s">
        <v>48</v>
      </c>
      <c r="AW15" s="146" t="s">
        <v>3</v>
      </c>
      <c r="AX15" s="145" t="s">
        <v>47</v>
      </c>
      <c r="AY15" s="144" t="s">
        <v>48</v>
      </c>
      <c r="AZ15" s="146" t="s">
        <v>3</v>
      </c>
    </row>
    <row r="16" spans="1:56" s="102" customFormat="1" x14ac:dyDescent="0.2">
      <c r="A16" s="147" t="s">
        <v>4</v>
      </c>
      <c r="B16" s="148" t="s">
        <v>49</v>
      </c>
      <c r="C16" s="149" t="s">
        <v>50</v>
      </c>
      <c r="D16" s="150" t="s">
        <v>3</v>
      </c>
      <c r="E16" s="148" t="s">
        <v>49</v>
      </c>
      <c r="F16" s="149" t="s">
        <v>50</v>
      </c>
      <c r="G16" s="150" t="s">
        <v>3</v>
      </c>
      <c r="H16" s="148" t="s">
        <v>49</v>
      </c>
      <c r="I16" s="149" t="s">
        <v>50</v>
      </c>
      <c r="J16" s="150" t="s">
        <v>3</v>
      </c>
      <c r="K16" s="148" t="s">
        <v>49</v>
      </c>
      <c r="L16" s="149" t="s">
        <v>50</v>
      </c>
      <c r="M16" s="150" t="s">
        <v>3</v>
      </c>
      <c r="N16" s="148" t="s">
        <v>49</v>
      </c>
      <c r="O16" s="149" t="s">
        <v>50</v>
      </c>
      <c r="P16" s="150" t="s">
        <v>3</v>
      </c>
      <c r="Q16" s="148" t="s">
        <v>49</v>
      </c>
      <c r="R16" s="149" t="s">
        <v>50</v>
      </c>
      <c r="S16" s="150" t="s">
        <v>3</v>
      </c>
      <c r="T16" s="148" t="s">
        <v>49</v>
      </c>
      <c r="U16" s="149" t="s">
        <v>50</v>
      </c>
      <c r="V16" s="150" t="s">
        <v>3</v>
      </c>
      <c r="W16" s="148" t="s">
        <v>49</v>
      </c>
      <c r="X16" s="149" t="s">
        <v>50</v>
      </c>
      <c r="Y16" s="150" t="s">
        <v>3</v>
      </c>
      <c r="Z16" s="151" t="s">
        <v>49</v>
      </c>
      <c r="AA16" s="150" t="s">
        <v>50</v>
      </c>
      <c r="AB16" s="152" t="s">
        <v>3</v>
      </c>
      <c r="AC16" s="151" t="s">
        <v>49</v>
      </c>
      <c r="AD16" s="150" t="s">
        <v>50</v>
      </c>
      <c r="AE16" s="152" t="s">
        <v>3</v>
      </c>
      <c r="AF16" s="151" t="s">
        <v>49</v>
      </c>
      <c r="AG16" s="150" t="s">
        <v>50</v>
      </c>
      <c r="AH16" s="152" t="s">
        <v>3</v>
      </c>
      <c r="AI16" s="151" t="s">
        <v>49</v>
      </c>
      <c r="AJ16" s="150" t="s">
        <v>50</v>
      </c>
      <c r="AK16" s="152" t="s">
        <v>3</v>
      </c>
      <c r="AL16" s="151" t="s">
        <v>49</v>
      </c>
      <c r="AM16" s="150" t="s">
        <v>50</v>
      </c>
      <c r="AN16" s="152" t="s">
        <v>3</v>
      </c>
      <c r="AO16" s="151" t="s">
        <v>49</v>
      </c>
      <c r="AP16" s="150" t="s">
        <v>50</v>
      </c>
      <c r="AQ16" s="152" t="s">
        <v>3</v>
      </c>
      <c r="AR16" s="151" t="s">
        <v>49</v>
      </c>
      <c r="AS16" s="150" t="s">
        <v>50</v>
      </c>
      <c r="AT16" s="152" t="s">
        <v>3</v>
      </c>
      <c r="AU16" s="151" t="s">
        <v>49</v>
      </c>
      <c r="AV16" s="150" t="s">
        <v>50</v>
      </c>
      <c r="AW16" s="152" t="s">
        <v>3</v>
      </c>
      <c r="AX16" s="151" t="s">
        <v>49</v>
      </c>
      <c r="AY16" s="150" t="s">
        <v>50</v>
      </c>
      <c r="AZ16" s="152" t="s">
        <v>3</v>
      </c>
    </row>
    <row r="17" spans="1:52" x14ac:dyDescent="0.2">
      <c r="A17" s="103" t="s">
        <v>9</v>
      </c>
      <c r="B17" s="104">
        <v>14737</v>
      </c>
      <c r="C17" s="105">
        <v>0</v>
      </c>
      <c r="D17" s="106">
        <v>14737</v>
      </c>
      <c r="E17" s="104">
        <v>2911.54</v>
      </c>
      <c r="F17" s="105">
        <v>0</v>
      </c>
      <c r="G17" s="106">
        <v>2911.54</v>
      </c>
      <c r="H17" s="104">
        <v>3368.41</v>
      </c>
      <c r="I17" s="105">
        <v>0</v>
      </c>
      <c r="J17" s="106">
        <v>3368.41</v>
      </c>
      <c r="K17" s="104">
        <v>2168.35</v>
      </c>
      <c r="L17" s="105">
        <v>20.5</v>
      </c>
      <c r="M17" s="106">
        <v>2188.85</v>
      </c>
      <c r="N17" s="104">
        <v>1715</v>
      </c>
      <c r="O17" s="105">
        <v>0</v>
      </c>
      <c r="P17" s="106">
        <v>1715</v>
      </c>
      <c r="Q17" s="104">
        <v>2581.569</v>
      </c>
      <c r="R17" s="105">
        <v>0</v>
      </c>
      <c r="S17" s="106">
        <v>2581.569</v>
      </c>
      <c r="T17" s="104">
        <v>3353.0639999999999</v>
      </c>
      <c r="U17" s="105">
        <v>8250</v>
      </c>
      <c r="V17" s="106">
        <v>11603.064</v>
      </c>
      <c r="W17" s="104">
        <v>2604.2719999999999</v>
      </c>
      <c r="X17" s="105">
        <v>9900</v>
      </c>
      <c r="Y17" s="106">
        <v>12504.272000000001</v>
      </c>
      <c r="Z17" s="158">
        <v>0</v>
      </c>
      <c r="AA17" s="127">
        <v>0</v>
      </c>
      <c r="AB17" s="115">
        <v>0</v>
      </c>
      <c r="AC17" s="158" t="s">
        <v>12</v>
      </c>
      <c r="AD17" s="127" t="s">
        <v>12</v>
      </c>
      <c r="AE17" s="115" t="s">
        <v>12</v>
      </c>
      <c r="AF17" s="158" t="s">
        <v>12</v>
      </c>
      <c r="AG17" s="127" t="s">
        <v>12</v>
      </c>
      <c r="AH17" s="115" t="s">
        <v>12</v>
      </c>
      <c r="AI17" s="159">
        <v>5242.0370000000003</v>
      </c>
      <c r="AJ17" s="125">
        <v>0</v>
      </c>
      <c r="AK17" s="111">
        <f t="shared" ref="AK17" si="0">SUM(AI17:AJ17)</f>
        <v>5242.0370000000003</v>
      </c>
      <c r="AL17" s="126">
        <v>15313.31</v>
      </c>
      <c r="AM17" s="127">
        <v>2088.5</v>
      </c>
      <c r="AN17" s="111">
        <f t="shared" ref="AN17" si="1">SUM(AL17:AM17)</f>
        <v>17401.809999999998</v>
      </c>
      <c r="AO17" s="126">
        <v>24017.453000000001</v>
      </c>
      <c r="AP17" s="127">
        <v>10443.429</v>
      </c>
      <c r="AQ17" s="111">
        <f t="shared" ref="AQ17" si="2">SUM(AO17:AP17)</f>
        <v>34460.881999999998</v>
      </c>
      <c r="AR17" s="128">
        <v>73056.294999999998</v>
      </c>
      <c r="AS17" s="125">
        <v>18384.490000000002</v>
      </c>
      <c r="AT17" s="111">
        <f t="shared" ref="AT17" si="3">SUM(AR17:AS17)</f>
        <v>91440.785000000003</v>
      </c>
      <c r="AU17" s="128">
        <v>15872.973</v>
      </c>
      <c r="AV17" s="125">
        <v>21914.643</v>
      </c>
      <c r="AW17" s="111">
        <f t="shared" ref="AW17" si="4">SUM(AU17:AV17)</f>
        <v>37787.616000000002</v>
      </c>
      <c r="AX17" s="128">
        <v>11077.539000000001</v>
      </c>
      <c r="AY17" s="125">
        <v>8857.83</v>
      </c>
      <c r="AZ17" s="109">
        <f t="shared" ref="AZ17" si="5">SUM(AX17:AY17)</f>
        <v>19935.368999999999</v>
      </c>
    </row>
    <row r="18" spans="1:52" x14ac:dyDescent="0.2">
      <c r="A18" s="103" t="s">
        <v>5</v>
      </c>
      <c r="B18" s="107">
        <v>97077.1</v>
      </c>
      <c r="C18" s="108">
        <v>0</v>
      </c>
      <c r="D18" s="114">
        <v>97077.1</v>
      </c>
      <c r="E18" s="107">
        <v>72664.62</v>
      </c>
      <c r="F18" s="108">
        <v>0</v>
      </c>
      <c r="G18" s="114">
        <v>72664.62</v>
      </c>
      <c r="H18" s="107">
        <v>15549.53</v>
      </c>
      <c r="I18" s="108">
        <v>0</v>
      </c>
      <c r="J18" s="114">
        <v>15549.53</v>
      </c>
      <c r="K18" s="107">
        <v>16496.29</v>
      </c>
      <c r="L18" s="108">
        <v>15683.6</v>
      </c>
      <c r="M18" s="114">
        <v>32179.89</v>
      </c>
      <c r="N18" s="107">
        <v>15177.955</v>
      </c>
      <c r="O18" s="108">
        <v>25381.366000000002</v>
      </c>
      <c r="P18" s="114">
        <v>40559.321000000004</v>
      </c>
      <c r="Q18" s="107">
        <v>22424.04</v>
      </c>
      <c r="R18" s="108">
        <v>0</v>
      </c>
      <c r="S18" s="114">
        <v>22424.04</v>
      </c>
      <c r="T18" s="107">
        <v>17156.452000000001</v>
      </c>
      <c r="U18" s="108">
        <v>0</v>
      </c>
      <c r="V18" s="114">
        <v>17156.452000000001</v>
      </c>
      <c r="W18" s="107">
        <v>21868.107</v>
      </c>
      <c r="X18" s="108">
        <v>0</v>
      </c>
      <c r="Y18" s="114">
        <v>21868.107</v>
      </c>
      <c r="Z18" s="107">
        <v>29722.172999999999</v>
      </c>
      <c r="AA18" s="108">
        <v>0</v>
      </c>
      <c r="AB18" s="109">
        <v>29722.172999999999</v>
      </c>
      <c r="AC18" s="107">
        <v>33105.627999999997</v>
      </c>
      <c r="AD18" s="108">
        <v>6198.4859999999999</v>
      </c>
      <c r="AE18" s="109">
        <v>39304.113999999994</v>
      </c>
      <c r="AF18" s="107">
        <v>105234.557</v>
      </c>
      <c r="AG18" s="108">
        <v>4382.3819999999996</v>
      </c>
      <c r="AH18" s="109">
        <v>109616.939</v>
      </c>
      <c r="AI18" s="111">
        <v>163816.89499999999</v>
      </c>
      <c r="AJ18" s="108">
        <v>857.56799999999998</v>
      </c>
      <c r="AK18" s="111">
        <f>SUM(AI18:AJ18)</f>
        <v>164674.46299999999</v>
      </c>
      <c r="AL18" s="110">
        <v>164759.163</v>
      </c>
      <c r="AM18" s="108">
        <v>0</v>
      </c>
      <c r="AN18" s="111">
        <f>SUM(AL18:AM18)</f>
        <v>164759.163</v>
      </c>
      <c r="AO18" s="112">
        <v>211391.26500000001</v>
      </c>
      <c r="AP18" s="105">
        <v>1010.88</v>
      </c>
      <c r="AQ18" s="111">
        <f>SUM(AO18:AP18)</f>
        <v>212402.14500000002</v>
      </c>
      <c r="AR18" s="104">
        <v>162677.74100000001</v>
      </c>
      <c r="AS18" s="105">
        <v>4850.2190000000001</v>
      </c>
      <c r="AT18" s="111">
        <f>SUM(AR18:AS18)</f>
        <v>167527.96000000002</v>
      </c>
      <c r="AU18" s="107">
        <v>206147.09299999999</v>
      </c>
      <c r="AV18" s="108">
        <v>11833.665000000001</v>
      </c>
      <c r="AW18" s="111">
        <f>SUM(AU18:AV18)</f>
        <v>217980.758</v>
      </c>
      <c r="AX18" s="107">
        <v>70663.502999999997</v>
      </c>
      <c r="AY18" s="108">
        <v>11145.848</v>
      </c>
      <c r="AZ18" s="109">
        <f>SUM(AX18:AY18)</f>
        <v>81809.350999999995</v>
      </c>
    </row>
    <row r="19" spans="1:52" x14ac:dyDescent="0.2">
      <c r="A19" s="103" t="s">
        <v>10</v>
      </c>
      <c r="B19" s="107">
        <v>119218.86</v>
      </c>
      <c r="C19" s="108">
        <v>0</v>
      </c>
      <c r="D19" s="114">
        <v>119218.86</v>
      </c>
      <c r="E19" s="107">
        <v>109791.57</v>
      </c>
      <c r="F19" s="108">
        <v>0</v>
      </c>
      <c r="G19" s="114">
        <v>109791.57</v>
      </c>
      <c r="H19" s="107">
        <v>72593.679999999993</v>
      </c>
      <c r="I19" s="108">
        <v>0</v>
      </c>
      <c r="J19" s="114">
        <v>72593.679999999993</v>
      </c>
      <c r="K19" s="107">
        <v>13876.18</v>
      </c>
      <c r="L19" s="108">
        <v>0</v>
      </c>
      <c r="M19" s="114">
        <v>13876.18</v>
      </c>
      <c r="N19" s="107">
        <v>10552</v>
      </c>
      <c r="O19" s="108">
        <v>0</v>
      </c>
      <c r="P19" s="114">
        <v>10552</v>
      </c>
      <c r="Q19" s="107">
        <v>3749.643</v>
      </c>
      <c r="R19" s="108">
        <v>0</v>
      </c>
      <c r="S19" s="114">
        <v>3749.643</v>
      </c>
      <c r="T19" s="107">
        <v>4107.5600000000004</v>
      </c>
      <c r="U19" s="108">
        <v>0</v>
      </c>
      <c r="V19" s="114">
        <v>4107.5600000000004</v>
      </c>
      <c r="W19" s="107">
        <v>1170.432</v>
      </c>
      <c r="X19" s="108">
        <v>0</v>
      </c>
      <c r="Y19" s="114">
        <v>1170.432</v>
      </c>
      <c r="Z19" s="160">
        <v>1235</v>
      </c>
      <c r="AA19" s="161">
        <v>0</v>
      </c>
      <c r="AB19" s="109">
        <v>1235</v>
      </c>
      <c r="AC19" s="160">
        <v>2972</v>
      </c>
      <c r="AD19" s="161">
        <v>0</v>
      </c>
      <c r="AE19" s="109">
        <v>2972</v>
      </c>
      <c r="AF19" s="104" t="s">
        <v>12</v>
      </c>
      <c r="AG19" s="105" t="s">
        <v>12</v>
      </c>
      <c r="AH19" s="115" t="s">
        <v>12</v>
      </c>
      <c r="AI19" s="111">
        <v>1350</v>
      </c>
      <c r="AJ19" s="108">
        <v>0</v>
      </c>
      <c r="AK19" s="111">
        <f t="shared" ref="AK19:AK22" si="6">SUM(AI19:AJ19)</f>
        <v>1350</v>
      </c>
      <c r="AL19" s="110">
        <v>41388.968999999997</v>
      </c>
      <c r="AM19" s="108">
        <v>0</v>
      </c>
      <c r="AN19" s="111">
        <f t="shared" ref="AN19:AN22" si="7">SUM(AL19:AM19)</f>
        <v>41388.968999999997</v>
      </c>
      <c r="AO19" s="112">
        <v>34178.135999999999</v>
      </c>
      <c r="AP19" s="105">
        <v>0</v>
      </c>
      <c r="AQ19" s="111">
        <f t="shared" ref="AQ19:AQ22" si="8">SUM(AO19:AP19)</f>
        <v>34178.135999999999</v>
      </c>
      <c r="AR19" s="107">
        <v>14239.071</v>
      </c>
      <c r="AS19" s="108">
        <v>0</v>
      </c>
      <c r="AT19" s="111">
        <f t="shared" ref="AT19:AT22" si="9">SUM(AR19:AS19)</f>
        <v>14239.071</v>
      </c>
      <c r="AU19" s="107">
        <v>15634.281999999999</v>
      </c>
      <c r="AV19" s="108">
        <v>73</v>
      </c>
      <c r="AW19" s="111">
        <f t="shared" ref="AW19:AW22" si="10">SUM(AU19:AV19)</f>
        <v>15707.281999999999</v>
      </c>
      <c r="AX19" s="107">
        <v>5419.2550000000001</v>
      </c>
      <c r="AY19" s="108">
        <v>0</v>
      </c>
      <c r="AZ19" s="109">
        <f t="shared" ref="AZ19:AZ22" si="11">SUM(AX19:AY19)</f>
        <v>5419.2550000000001</v>
      </c>
    </row>
    <row r="20" spans="1:52" x14ac:dyDescent="0.2">
      <c r="A20" s="103" t="s">
        <v>6</v>
      </c>
      <c r="B20" s="107">
        <v>218750.57</v>
      </c>
      <c r="C20" s="108">
        <v>0</v>
      </c>
      <c r="D20" s="114">
        <v>218750.57</v>
      </c>
      <c r="E20" s="107">
        <v>80037.47</v>
      </c>
      <c r="F20" s="108">
        <v>0</v>
      </c>
      <c r="G20" s="114">
        <v>80037.47</v>
      </c>
      <c r="H20" s="107">
        <v>70413.27</v>
      </c>
      <c r="I20" s="108">
        <v>0</v>
      </c>
      <c r="J20" s="114">
        <v>70413.27</v>
      </c>
      <c r="K20" s="107">
        <v>24928.21</v>
      </c>
      <c r="L20" s="108">
        <v>0</v>
      </c>
      <c r="M20" s="114">
        <v>24928.21</v>
      </c>
      <c r="N20" s="107">
        <v>0</v>
      </c>
      <c r="O20" s="108">
        <v>0</v>
      </c>
      <c r="P20" s="114">
        <v>0</v>
      </c>
      <c r="Q20" s="107">
        <v>64642.18</v>
      </c>
      <c r="R20" s="108">
        <v>0</v>
      </c>
      <c r="S20" s="114">
        <v>64642.18</v>
      </c>
      <c r="T20" s="107">
        <v>67604.714000000007</v>
      </c>
      <c r="U20" s="108">
        <v>0</v>
      </c>
      <c r="V20" s="114">
        <v>67604.714000000007</v>
      </c>
      <c r="W20" s="107">
        <v>85898.7</v>
      </c>
      <c r="X20" s="108">
        <v>0</v>
      </c>
      <c r="Y20" s="114">
        <v>85898.7</v>
      </c>
      <c r="Z20" s="107">
        <v>68592.535000000003</v>
      </c>
      <c r="AA20" s="108">
        <v>0</v>
      </c>
      <c r="AB20" s="109">
        <v>68592.535000000003</v>
      </c>
      <c r="AC20" s="158" t="s">
        <v>12</v>
      </c>
      <c r="AD20" s="127" t="s">
        <v>12</v>
      </c>
      <c r="AE20" s="115" t="s">
        <v>12</v>
      </c>
      <c r="AF20" s="107">
        <v>48050.957000000002</v>
      </c>
      <c r="AG20" s="108">
        <v>0</v>
      </c>
      <c r="AH20" s="109">
        <v>48050.957000000002</v>
      </c>
      <c r="AI20" s="111">
        <v>54681.093999999997</v>
      </c>
      <c r="AJ20" s="108">
        <v>0</v>
      </c>
      <c r="AK20" s="111">
        <f t="shared" si="6"/>
        <v>54681.093999999997</v>
      </c>
      <c r="AL20" s="110">
        <v>103468.861</v>
      </c>
      <c r="AM20" s="108">
        <v>0</v>
      </c>
      <c r="AN20" s="111">
        <f t="shared" si="7"/>
        <v>103468.861</v>
      </c>
      <c r="AO20" s="112">
        <v>71971.392000000007</v>
      </c>
      <c r="AP20" s="105">
        <v>0</v>
      </c>
      <c r="AQ20" s="111">
        <f t="shared" si="8"/>
        <v>71971.392000000007</v>
      </c>
      <c r="AR20" s="107">
        <v>71086.298999999999</v>
      </c>
      <c r="AS20" s="108">
        <v>0</v>
      </c>
      <c r="AT20" s="111">
        <f t="shared" si="9"/>
        <v>71086.298999999999</v>
      </c>
      <c r="AU20" s="107">
        <v>87347.652000000002</v>
      </c>
      <c r="AV20" s="108">
        <v>60000</v>
      </c>
      <c r="AW20" s="111">
        <f t="shared" si="10"/>
        <v>147347.652</v>
      </c>
      <c r="AX20" s="104">
        <v>82196.433999999994</v>
      </c>
      <c r="AY20" s="105">
        <v>59123.451000000001</v>
      </c>
      <c r="AZ20" s="109">
        <f t="shared" si="11"/>
        <v>141319.88500000001</v>
      </c>
    </row>
    <row r="21" spans="1:52" x14ac:dyDescent="0.2">
      <c r="A21" s="103" t="s">
        <v>51</v>
      </c>
      <c r="B21" s="107">
        <v>182048.65</v>
      </c>
      <c r="C21" s="108">
        <v>0</v>
      </c>
      <c r="D21" s="114">
        <v>182048.65</v>
      </c>
      <c r="E21" s="107">
        <v>73365.03</v>
      </c>
      <c r="F21" s="108">
        <v>0</v>
      </c>
      <c r="G21" s="114">
        <v>73365.03</v>
      </c>
      <c r="H21" s="107">
        <v>33540.050000000003</v>
      </c>
      <c r="I21" s="108">
        <v>0</v>
      </c>
      <c r="J21" s="114">
        <v>33540.050000000003</v>
      </c>
      <c r="K21" s="107">
        <v>21514.99</v>
      </c>
      <c r="L21" s="108">
        <v>0</v>
      </c>
      <c r="M21" s="114">
        <v>21514.99</v>
      </c>
      <c r="N21" s="107">
        <v>10516.329</v>
      </c>
      <c r="O21" s="108">
        <v>0</v>
      </c>
      <c r="P21" s="114">
        <v>10516.329</v>
      </c>
      <c r="Q21" s="107">
        <v>9798.5079999999998</v>
      </c>
      <c r="R21" s="108">
        <v>0</v>
      </c>
      <c r="S21" s="114">
        <v>9798.5079999999998</v>
      </c>
      <c r="T21" s="107">
        <v>3266.692</v>
      </c>
      <c r="U21" s="108">
        <v>0</v>
      </c>
      <c r="V21" s="114">
        <v>3266.692</v>
      </c>
      <c r="W21" s="107">
        <v>592</v>
      </c>
      <c r="X21" s="108">
        <v>0</v>
      </c>
      <c r="Y21" s="114">
        <v>592</v>
      </c>
      <c r="Z21" s="107">
        <v>3482.3919999999998</v>
      </c>
      <c r="AA21" s="108">
        <v>0</v>
      </c>
      <c r="AB21" s="109">
        <v>3482.3919999999998</v>
      </c>
      <c r="AC21" s="107">
        <v>35412.525000000001</v>
      </c>
      <c r="AD21" s="108">
        <v>0</v>
      </c>
      <c r="AE21" s="109">
        <v>35412.525000000001</v>
      </c>
      <c r="AF21" s="107">
        <v>19188.735000000001</v>
      </c>
      <c r="AG21" s="108">
        <v>0</v>
      </c>
      <c r="AH21" s="109">
        <v>19188.735000000001</v>
      </c>
      <c r="AI21" s="111">
        <v>41149.258000000002</v>
      </c>
      <c r="AJ21" s="108">
        <v>0</v>
      </c>
      <c r="AK21" s="111">
        <v>41149.258000000002</v>
      </c>
      <c r="AL21" s="110">
        <v>29605.937000000002</v>
      </c>
      <c r="AM21" s="108">
        <v>32.759</v>
      </c>
      <c r="AN21" s="111">
        <v>29638.696</v>
      </c>
      <c r="AO21" s="112">
        <v>42100.123</v>
      </c>
      <c r="AP21" s="105">
        <v>44.22</v>
      </c>
      <c r="AQ21" s="111">
        <v>42144.342999999993</v>
      </c>
      <c r="AR21" s="107">
        <v>65483.698000000004</v>
      </c>
      <c r="AS21" s="108">
        <v>83.837000000000003</v>
      </c>
      <c r="AT21" s="111">
        <v>65567.535000000003</v>
      </c>
      <c r="AU21" s="107">
        <v>76406.982000000004</v>
      </c>
      <c r="AV21" s="108">
        <v>74.8</v>
      </c>
      <c r="AW21" s="111">
        <v>76481.782000000007</v>
      </c>
      <c r="AX21" s="107">
        <v>70337.305999999997</v>
      </c>
      <c r="AY21" s="108">
        <v>202.298</v>
      </c>
      <c r="AZ21" s="109">
        <v>70539.604000000007</v>
      </c>
    </row>
    <row r="22" spans="1:52" x14ac:dyDescent="0.2">
      <c r="A22" s="116" t="s">
        <v>11</v>
      </c>
      <c r="B22" s="117">
        <v>177306.64</v>
      </c>
      <c r="C22" s="118">
        <v>0</v>
      </c>
      <c r="D22" s="114">
        <v>177306.64</v>
      </c>
      <c r="E22" s="117">
        <v>202567.95</v>
      </c>
      <c r="F22" s="118">
        <v>0</v>
      </c>
      <c r="G22" s="114">
        <v>202567.95</v>
      </c>
      <c r="H22" s="117">
        <v>197676.47</v>
      </c>
      <c r="I22" s="118">
        <v>596.41999999999996</v>
      </c>
      <c r="J22" s="114">
        <v>198272.89</v>
      </c>
      <c r="K22" s="117">
        <v>157429.21</v>
      </c>
      <c r="L22" s="118">
        <v>0</v>
      </c>
      <c r="M22" s="114">
        <v>157429.21</v>
      </c>
      <c r="N22" s="117">
        <v>175016.43</v>
      </c>
      <c r="O22" s="118">
        <v>480.76100000000002</v>
      </c>
      <c r="P22" s="114">
        <v>175497.19099999999</v>
      </c>
      <c r="Q22" s="117">
        <v>135670.04999999999</v>
      </c>
      <c r="R22" s="118">
        <v>331.88200000000001</v>
      </c>
      <c r="S22" s="114">
        <v>136001.932</v>
      </c>
      <c r="T22" s="117">
        <v>124567.265</v>
      </c>
      <c r="U22" s="118">
        <v>305.76900000000001</v>
      </c>
      <c r="V22" s="114">
        <v>124873.034</v>
      </c>
      <c r="W22" s="117">
        <v>88350.873000000007</v>
      </c>
      <c r="X22" s="118">
        <v>246.24299999999999</v>
      </c>
      <c r="Y22" s="114">
        <v>88597.115999999995</v>
      </c>
      <c r="Z22" s="117">
        <v>71792.111000000004</v>
      </c>
      <c r="AA22" s="118">
        <v>84.4</v>
      </c>
      <c r="AB22" s="109">
        <v>71876.510999999999</v>
      </c>
      <c r="AC22" s="117">
        <v>81267.72</v>
      </c>
      <c r="AD22" s="118">
        <v>23.414000000000001</v>
      </c>
      <c r="AE22" s="109">
        <v>81291.134000000005</v>
      </c>
      <c r="AF22" s="117">
        <v>70462.504000000001</v>
      </c>
      <c r="AG22" s="118">
        <v>2.7650000000000001</v>
      </c>
      <c r="AH22" s="120">
        <v>70465.269</v>
      </c>
      <c r="AI22" s="111">
        <v>110438.42200000001</v>
      </c>
      <c r="AJ22" s="108">
        <v>106.087</v>
      </c>
      <c r="AK22" s="111">
        <f t="shared" si="6"/>
        <v>110544.50900000001</v>
      </c>
      <c r="AL22" s="130">
        <v>115411.962</v>
      </c>
      <c r="AM22" s="118">
        <v>80.677999999999997</v>
      </c>
      <c r="AN22" s="111">
        <f t="shared" si="7"/>
        <v>115492.64</v>
      </c>
      <c r="AO22" s="131">
        <v>114178.179</v>
      </c>
      <c r="AP22" s="132">
        <v>42.48</v>
      </c>
      <c r="AQ22" s="111">
        <f t="shared" si="8"/>
        <v>114220.659</v>
      </c>
      <c r="AR22" s="117">
        <v>101543.26</v>
      </c>
      <c r="AS22" s="118">
        <v>32.643999999999998</v>
      </c>
      <c r="AT22" s="111">
        <f t="shared" si="9"/>
        <v>101575.90399999999</v>
      </c>
      <c r="AU22" s="117">
        <v>87824.070999999996</v>
      </c>
      <c r="AV22" s="118">
        <v>80.522999999999996</v>
      </c>
      <c r="AW22" s="111">
        <f t="shared" si="10"/>
        <v>87904.593999999997</v>
      </c>
      <c r="AX22" s="117">
        <v>140211.61900000001</v>
      </c>
      <c r="AY22" s="118">
        <v>254.738</v>
      </c>
      <c r="AZ22" s="109">
        <f t="shared" si="11"/>
        <v>140466.35700000002</v>
      </c>
    </row>
    <row r="23" spans="1:52" s="140" customFormat="1" x14ac:dyDescent="0.2">
      <c r="A23" s="133" t="s">
        <v>46</v>
      </c>
      <c r="B23" s="134">
        <f>SUM(B17:B22)</f>
        <v>809138.82000000007</v>
      </c>
      <c r="C23" s="135">
        <f>SUM(C17:C22)</f>
        <v>0</v>
      </c>
      <c r="D23" s="136">
        <f>SUM(D17:D22)</f>
        <v>809138.82000000007</v>
      </c>
      <c r="E23" s="134">
        <f t="shared" ref="E23:G23" si="12">SUM(E17:E22)</f>
        <v>541338.17999999993</v>
      </c>
      <c r="F23" s="135">
        <f t="shared" si="12"/>
        <v>0</v>
      </c>
      <c r="G23" s="136">
        <f t="shared" si="12"/>
        <v>541338.17999999993</v>
      </c>
      <c r="H23" s="134">
        <f t="shared" ref="H23:J23" si="13">SUM(H17:H22)</f>
        <v>393141.41000000003</v>
      </c>
      <c r="I23" s="135">
        <f t="shared" si="13"/>
        <v>596.41999999999996</v>
      </c>
      <c r="J23" s="136">
        <f t="shared" si="13"/>
        <v>393737.83</v>
      </c>
      <c r="K23" s="134">
        <f t="shared" ref="K23:Y23" si="14">SUM(K17:K22)</f>
        <v>236413.22999999998</v>
      </c>
      <c r="L23" s="135">
        <f t="shared" si="14"/>
        <v>15704.1</v>
      </c>
      <c r="M23" s="136">
        <f t="shared" si="14"/>
        <v>252117.33000000002</v>
      </c>
      <c r="N23" s="134">
        <f t="shared" si="14"/>
        <v>212977.71399999998</v>
      </c>
      <c r="O23" s="135">
        <f t="shared" si="14"/>
        <v>25862.127</v>
      </c>
      <c r="P23" s="136">
        <f t="shared" si="14"/>
        <v>238839.84099999999</v>
      </c>
      <c r="Q23" s="134">
        <f t="shared" si="14"/>
        <v>238865.99</v>
      </c>
      <c r="R23" s="135">
        <f t="shared" si="14"/>
        <v>331.88200000000001</v>
      </c>
      <c r="S23" s="136">
        <f t="shared" si="14"/>
        <v>239197.872</v>
      </c>
      <c r="T23" s="134">
        <f t="shared" si="14"/>
        <v>220055.747</v>
      </c>
      <c r="U23" s="135">
        <f t="shared" si="14"/>
        <v>8555.7690000000002</v>
      </c>
      <c r="V23" s="136">
        <f t="shared" si="14"/>
        <v>228611.516</v>
      </c>
      <c r="W23" s="134">
        <f t="shared" si="14"/>
        <v>200484.38400000002</v>
      </c>
      <c r="X23" s="135">
        <f t="shared" si="14"/>
        <v>10146.243</v>
      </c>
      <c r="Y23" s="136">
        <f t="shared" si="14"/>
        <v>210630.62699999998</v>
      </c>
      <c r="Z23" s="137">
        <v>174824.21100000001</v>
      </c>
      <c r="AA23" s="136">
        <v>84.4</v>
      </c>
      <c r="AB23" s="155">
        <v>174908.611</v>
      </c>
      <c r="AC23" s="137">
        <v>185891.07399999999</v>
      </c>
      <c r="AD23" s="136">
        <v>6221.9</v>
      </c>
      <c r="AE23" s="155">
        <v>192112.97399999999</v>
      </c>
      <c r="AF23" s="137">
        <v>250958.20500000002</v>
      </c>
      <c r="AG23" s="136">
        <v>4385.1469999999999</v>
      </c>
      <c r="AH23" s="155">
        <v>255343.35200000001</v>
      </c>
      <c r="AI23" s="137">
        <f t="shared" ref="AI23:AZ23" si="15">SUM(AI17:AI22)</f>
        <v>376677.70600000001</v>
      </c>
      <c r="AJ23" s="135">
        <f t="shared" si="15"/>
        <v>963.65499999999997</v>
      </c>
      <c r="AK23" s="138">
        <f t="shared" si="15"/>
        <v>377641.36099999998</v>
      </c>
      <c r="AL23" s="137">
        <f t="shared" si="15"/>
        <v>469948.20199999993</v>
      </c>
      <c r="AM23" s="135">
        <f t="shared" si="15"/>
        <v>2201.9369999999999</v>
      </c>
      <c r="AN23" s="138">
        <f t="shared" si="15"/>
        <v>472150.13899999997</v>
      </c>
      <c r="AO23" s="164">
        <f t="shared" si="15"/>
        <v>497836.54800000007</v>
      </c>
      <c r="AP23" s="165">
        <f t="shared" si="15"/>
        <v>11541.008999999998</v>
      </c>
      <c r="AQ23" s="166">
        <f t="shared" si="15"/>
        <v>509377.55699999997</v>
      </c>
      <c r="AR23" s="134">
        <f t="shared" si="15"/>
        <v>488086.36400000006</v>
      </c>
      <c r="AS23" s="135">
        <f t="shared" si="15"/>
        <v>23351.190000000002</v>
      </c>
      <c r="AT23" s="155">
        <f t="shared" si="15"/>
        <v>511437.554</v>
      </c>
      <c r="AU23" s="134">
        <f t="shared" si="15"/>
        <v>489233.05300000001</v>
      </c>
      <c r="AV23" s="135">
        <f t="shared" si="15"/>
        <v>93976.631000000008</v>
      </c>
      <c r="AW23" s="155">
        <f t="shared" si="15"/>
        <v>583209.68400000001</v>
      </c>
      <c r="AX23" s="134">
        <f t="shared" si="15"/>
        <v>379905.65600000002</v>
      </c>
      <c r="AY23" s="135">
        <f t="shared" si="15"/>
        <v>79584.164999999994</v>
      </c>
      <c r="AZ23" s="155">
        <f t="shared" si="15"/>
        <v>459489.82100000005</v>
      </c>
    </row>
    <row r="24" spans="1:52" s="94" customFormat="1" ht="11.25" x14ac:dyDescent="0.2">
      <c r="A24" s="121" t="s">
        <v>52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</row>
    <row r="25" spans="1:52" s="94" customFormat="1" ht="11.25" x14ac:dyDescent="0.2">
      <c r="A25" s="94" t="s">
        <v>53</v>
      </c>
    </row>
    <row r="26" spans="1:52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</row>
    <row r="27" spans="1:52" x14ac:dyDescent="0.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52" x14ac:dyDescent="0.2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</row>
    <row r="29" spans="1:52" s="101" customFormat="1" ht="15.75" x14ac:dyDescent="0.25">
      <c r="A29" s="153" t="s">
        <v>34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</row>
    <row r="30" spans="1:52" s="98" customFormat="1" x14ac:dyDescent="0.2">
      <c r="A30" s="98" t="s">
        <v>35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s="101" customFormat="1" x14ac:dyDescent="0.2">
      <c r="B31" s="168">
        <v>2023</v>
      </c>
      <c r="C31" s="169"/>
      <c r="D31" s="170"/>
      <c r="E31" s="168">
        <v>2022</v>
      </c>
      <c r="F31" s="169"/>
      <c r="G31" s="170"/>
      <c r="H31" s="168">
        <v>2021</v>
      </c>
      <c r="I31" s="169"/>
      <c r="J31" s="170"/>
      <c r="K31" s="168">
        <v>2020</v>
      </c>
      <c r="L31" s="169"/>
      <c r="M31" s="170"/>
      <c r="N31" s="168">
        <v>2019</v>
      </c>
      <c r="O31" s="169"/>
      <c r="P31" s="170"/>
      <c r="Q31" s="168">
        <v>2018</v>
      </c>
      <c r="R31" s="169"/>
      <c r="S31" s="170"/>
      <c r="T31" s="168">
        <v>2017</v>
      </c>
      <c r="U31" s="169"/>
      <c r="V31" s="170"/>
      <c r="W31" s="168">
        <v>2016</v>
      </c>
      <c r="X31" s="169"/>
      <c r="Y31" s="170"/>
      <c r="Z31" s="168">
        <v>2015</v>
      </c>
      <c r="AA31" s="169"/>
      <c r="AB31" s="170"/>
      <c r="AC31" s="168">
        <v>2014</v>
      </c>
      <c r="AD31" s="169"/>
      <c r="AE31" s="170"/>
      <c r="AF31" s="168">
        <v>2013</v>
      </c>
      <c r="AG31" s="169"/>
      <c r="AH31" s="170"/>
      <c r="AI31" s="168">
        <v>2012</v>
      </c>
      <c r="AJ31" s="169"/>
      <c r="AK31" s="170"/>
      <c r="AL31" s="168">
        <v>2011</v>
      </c>
      <c r="AM31" s="171"/>
      <c r="AN31" s="172"/>
      <c r="AO31" s="168">
        <v>2010</v>
      </c>
      <c r="AP31" s="171"/>
      <c r="AQ31" s="172"/>
      <c r="AR31" s="168">
        <v>2009</v>
      </c>
      <c r="AS31" s="171"/>
      <c r="AT31" s="172"/>
      <c r="AU31" s="168">
        <v>2008</v>
      </c>
      <c r="AV31" s="171"/>
      <c r="AW31" s="172"/>
      <c r="AX31" s="168">
        <v>2007</v>
      </c>
      <c r="AY31" s="171"/>
      <c r="AZ31" s="172"/>
    </row>
    <row r="32" spans="1:52" s="101" customFormat="1" ht="14.25" x14ac:dyDescent="0.2">
      <c r="A32" s="141" t="s">
        <v>2</v>
      </c>
      <c r="B32" s="142" t="s">
        <v>47</v>
      </c>
      <c r="C32" s="143" t="s">
        <v>48</v>
      </c>
      <c r="D32" s="144" t="s">
        <v>3</v>
      </c>
      <c r="E32" s="142" t="s">
        <v>47</v>
      </c>
      <c r="F32" s="143" t="s">
        <v>48</v>
      </c>
      <c r="G32" s="144" t="s">
        <v>3</v>
      </c>
      <c r="H32" s="142" t="s">
        <v>47</v>
      </c>
      <c r="I32" s="143" t="s">
        <v>48</v>
      </c>
      <c r="J32" s="144" t="s">
        <v>3</v>
      </c>
      <c r="K32" s="142" t="s">
        <v>47</v>
      </c>
      <c r="L32" s="143" t="s">
        <v>48</v>
      </c>
      <c r="M32" s="144" t="s">
        <v>3</v>
      </c>
      <c r="N32" s="142" t="s">
        <v>47</v>
      </c>
      <c r="O32" s="143" t="s">
        <v>48</v>
      </c>
      <c r="P32" s="144" t="s">
        <v>3</v>
      </c>
      <c r="Q32" s="142" t="s">
        <v>47</v>
      </c>
      <c r="R32" s="143" t="s">
        <v>48</v>
      </c>
      <c r="S32" s="144" t="s">
        <v>3</v>
      </c>
      <c r="T32" s="142" t="s">
        <v>47</v>
      </c>
      <c r="U32" s="143" t="s">
        <v>48</v>
      </c>
      <c r="V32" s="144" t="s">
        <v>3</v>
      </c>
      <c r="W32" s="142" t="s">
        <v>47</v>
      </c>
      <c r="X32" s="143" t="s">
        <v>48</v>
      </c>
      <c r="Y32" s="144" t="s">
        <v>3</v>
      </c>
      <c r="Z32" s="145" t="s">
        <v>47</v>
      </c>
      <c r="AA32" s="144" t="s">
        <v>48</v>
      </c>
      <c r="AB32" s="146" t="s">
        <v>3</v>
      </c>
      <c r="AC32" s="145" t="s">
        <v>47</v>
      </c>
      <c r="AD32" s="144" t="s">
        <v>48</v>
      </c>
      <c r="AE32" s="146" t="s">
        <v>3</v>
      </c>
      <c r="AF32" s="145" t="s">
        <v>47</v>
      </c>
      <c r="AG32" s="144" t="s">
        <v>48</v>
      </c>
      <c r="AH32" s="146" t="s">
        <v>3</v>
      </c>
      <c r="AI32" s="145" t="s">
        <v>47</v>
      </c>
      <c r="AJ32" s="144" t="s">
        <v>48</v>
      </c>
      <c r="AK32" s="146" t="s">
        <v>3</v>
      </c>
      <c r="AL32" s="145" t="s">
        <v>47</v>
      </c>
      <c r="AM32" s="144" t="s">
        <v>48</v>
      </c>
      <c r="AN32" s="146" t="s">
        <v>3</v>
      </c>
      <c r="AO32" s="145" t="s">
        <v>47</v>
      </c>
      <c r="AP32" s="144" t="s">
        <v>48</v>
      </c>
      <c r="AQ32" s="146" t="s">
        <v>3</v>
      </c>
      <c r="AR32" s="145" t="s">
        <v>47</v>
      </c>
      <c r="AS32" s="144" t="s">
        <v>48</v>
      </c>
      <c r="AT32" s="146" t="s">
        <v>3</v>
      </c>
      <c r="AU32" s="145" t="s">
        <v>47</v>
      </c>
      <c r="AV32" s="144" t="s">
        <v>48</v>
      </c>
      <c r="AW32" s="146" t="s">
        <v>3</v>
      </c>
      <c r="AX32" s="145" t="s">
        <v>47</v>
      </c>
      <c r="AY32" s="144" t="s">
        <v>48</v>
      </c>
      <c r="AZ32" s="146" t="s">
        <v>3</v>
      </c>
    </row>
    <row r="33" spans="1:52" s="102" customFormat="1" x14ac:dyDescent="0.2">
      <c r="A33" s="147" t="s">
        <v>4</v>
      </c>
      <c r="B33" s="148" t="s">
        <v>49</v>
      </c>
      <c r="C33" s="149" t="s">
        <v>50</v>
      </c>
      <c r="D33" s="150" t="s">
        <v>3</v>
      </c>
      <c r="E33" s="148" t="s">
        <v>49</v>
      </c>
      <c r="F33" s="149" t="s">
        <v>50</v>
      </c>
      <c r="G33" s="150" t="s">
        <v>3</v>
      </c>
      <c r="H33" s="148" t="s">
        <v>49</v>
      </c>
      <c r="I33" s="149" t="s">
        <v>50</v>
      </c>
      <c r="J33" s="150" t="s">
        <v>3</v>
      </c>
      <c r="K33" s="148" t="s">
        <v>49</v>
      </c>
      <c r="L33" s="149" t="s">
        <v>50</v>
      </c>
      <c r="M33" s="150" t="s">
        <v>3</v>
      </c>
      <c r="N33" s="148" t="s">
        <v>49</v>
      </c>
      <c r="O33" s="149" t="s">
        <v>50</v>
      </c>
      <c r="P33" s="150" t="s">
        <v>3</v>
      </c>
      <c r="Q33" s="148" t="s">
        <v>49</v>
      </c>
      <c r="R33" s="149" t="s">
        <v>50</v>
      </c>
      <c r="S33" s="150" t="s">
        <v>3</v>
      </c>
      <c r="T33" s="148" t="s">
        <v>49</v>
      </c>
      <c r="U33" s="149" t="s">
        <v>50</v>
      </c>
      <c r="V33" s="150" t="s">
        <v>3</v>
      </c>
      <c r="W33" s="148" t="s">
        <v>49</v>
      </c>
      <c r="X33" s="149" t="s">
        <v>50</v>
      </c>
      <c r="Y33" s="150" t="s">
        <v>3</v>
      </c>
      <c r="Z33" s="151" t="s">
        <v>49</v>
      </c>
      <c r="AA33" s="150" t="s">
        <v>50</v>
      </c>
      <c r="AB33" s="152" t="s">
        <v>3</v>
      </c>
      <c r="AC33" s="151" t="s">
        <v>49</v>
      </c>
      <c r="AD33" s="150" t="s">
        <v>50</v>
      </c>
      <c r="AE33" s="152" t="s">
        <v>3</v>
      </c>
      <c r="AF33" s="151" t="s">
        <v>49</v>
      </c>
      <c r="AG33" s="150" t="s">
        <v>50</v>
      </c>
      <c r="AH33" s="152" t="s">
        <v>3</v>
      </c>
      <c r="AI33" s="151" t="s">
        <v>49</v>
      </c>
      <c r="AJ33" s="150" t="s">
        <v>50</v>
      </c>
      <c r="AK33" s="152" t="s">
        <v>3</v>
      </c>
      <c r="AL33" s="151" t="s">
        <v>49</v>
      </c>
      <c r="AM33" s="150" t="s">
        <v>50</v>
      </c>
      <c r="AN33" s="152" t="s">
        <v>3</v>
      </c>
      <c r="AO33" s="151" t="s">
        <v>49</v>
      </c>
      <c r="AP33" s="150" t="s">
        <v>50</v>
      </c>
      <c r="AQ33" s="152" t="s">
        <v>3</v>
      </c>
      <c r="AR33" s="151" t="s">
        <v>49</v>
      </c>
      <c r="AS33" s="150" t="s">
        <v>50</v>
      </c>
      <c r="AT33" s="152" t="s">
        <v>3</v>
      </c>
      <c r="AU33" s="151" t="s">
        <v>49</v>
      </c>
      <c r="AV33" s="150" t="s">
        <v>50</v>
      </c>
      <c r="AW33" s="152" t="s">
        <v>3</v>
      </c>
      <c r="AX33" s="151" t="s">
        <v>49</v>
      </c>
      <c r="AY33" s="150" t="s">
        <v>50</v>
      </c>
      <c r="AZ33" s="152" t="s">
        <v>3</v>
      </c>
    </row>
    <row r="34" spans="1:52" x14ac:dyDescent="0.2">
      <c r="A34" s="123" t="s">
        <v>40</v>
      </c>
      <c r="B34" s="124">
        <v>449572.72</v>
      </c>
      <c r="C34" s="125">
        <v>0</v>
      </c>
      <c r="D34" s="111">
        <v>449572.72</v>
      </c>
      <c r="E34" s="124">
        <v>189399.64</v>
      </c>
      <c r="F34" s="125">
        <v>0</v>
      </c>
      <c r="G34" s="111">
        <v>189399.64</v>
      </c>
      <c r="H34" s="124">
        <v>66885.38</v>
      </c>
      <c r="I34" s="125">
        <v>0</v>
      </c>
      <c r="J34" s="111">
        <v>66885.38</v>
      </c>
      <c r="K34" s="124">
        <v>8093.46</v>
      </c>
      <c r="L34" s="125">
        <v>15704.1</v>
      </c>
      <c r="M34" s="111">
        <v>23797.56</v>
      </c>
      <c r="N34" s="124">
        <v>0</v>
      </c>
      <c r="O34" s="125">
        <v>25381.366000000002</v>
      </c>
      <c r="P34" s="111">
        <v>25381.366000000002</v>
      </c>
      <c r="Q34" s="124">
        <v>13107.436</v>
      </c>
      <c r="R34" s="125">
        <v>0</v>
      </c>
      <c r="S34" s="111">
        <v>13107.436</v>
      </c>
      <c r="T34" s="124">
        <v>4240.7240000000002</v>
      </c>
      <c r="U34" s="125">
        <v>8251.35</v>
      </c>
      <c r="V34" s="111">
        <v>12492.074000000001</v>
      </c>
      <c r="W34" s="124">
        <v>0</v>
      </c>
      <c r="X34" s="125">
        <v>9903.24</v>
      </c>
      <c r="Y34" s="111">
        <v>9903.24</v>
      </c>
      <c r="Z34" s="124">
        <v>172.9</v>
      </c>
      <c r="AA34" s="125">
        <v>0.9</v>
      </c>
      <c r="AB34" s="111">
        <f>SUM(Z34:AA34)</f>
        <v>173.8</v>
      </c>
      <c r="AC34" s="124">
        <v>37484.529000000002</v>
      </c>
      <c r="AD34" s="125">
        <v>6198.4859999999999</v>
      </c>
      <c r="AE34" s="111">
        <f>SUM(AC34:AD34)</f>
        <v>43683.014999999999</v>
      </c>
      <c r="AF34" s="124">
        <v>115605.033</v>
      </c>
      <c r="AG34" s="125">
        <v>4385.1469999999999</v>
      </c>
      <c r="AH34" s="111">
        <f>SUM(AF34:AG34)</f>
        <v>119990.18</v>
      </c>
      <c r="AI34" s="124">
        <v>209001.30300000001</v>
      </c>
      <c r="AJ34" s="125">
        <v>861.56799999999998</v>
      </c>
      <c r="AK34" s="111">
        <f>SUM(AI34:AJ34)</f>
        <v>209862.87100000001</v>
      </c>
      <c r="AL34" s="126">
        <v>265928.03100000002</v>
      </c>
      <c r="AM34" s="127">
        <v>1445.144</v>
      </c>
      <c r="AN34" s="111">
        <f>SUM(AL34:AM34)</f>
        <v>267373.17499999999</v>
      </c>
      <c r="AO34" s="126">
        <v>336768.93400000001</v>
      </c>
      <c r="AP34" s="127">
        <v>10614.058999999999</v>
      </c>
      <c r="AQ34" s="111">
        <f>SUM(AO34:AP34)</f>
        <v>347382.99300000002</v>
      </c>
      <c r="AR34" s="128">
        <v>337732.44099999999</v>
      </c>
      <c r="AS34" s="125">
        <v>22104.545999999998</v>
      </c>
      <c r="AT34" s="111">
        <f>SUM(AR34:AS34)</f>
        <v>359836.98699999996</v>
      </c>
      <c r="AU34" s="128">
        <v>339047.39799999999</v>
      </c>
      <c r="AV34" s="125">
        <v>32648.621999999999</v>
      </c>
      <c r="AW34" s="111">
        <f>SUM(AU34:AV34)</f>
        <v>371696.01999999996</v>
      </c>
      <c r="AX34" s="128">
        <v>228453.06700000001</v>
      </c>
      <c r="AY34" s="125">
        <v>19371.452000000001</v>
      </c>
      <c r="AZ34" s="162">
        <f>SUM(AX34:AY34)</f>
        <v>247824.519</v>
      </c>
    </row>
    <row r="35" spans="1:52" x14ac:dyDescent="0.2">
      <c r="A35" s="103" t="s">
        <v>41</v>
      </c>
      <c r="B35" s="110">
        <v>58694.559999999998</v>
      </c>
      <c r="C35" s="108">
        <v>0</v>
      </c>
      <c r="D35" s="111">
        <v>58694.559999999998</v>
      </c>
      <c r="E35" s="110">
        <v>40828.04</v>
      </c>
      <c r="F35" s="108">
        <v>0</v>
      </c>
      <c r="G35" s="111">
        <v>40828.04</v>
      </c>
      <c r="H35" s="110">
        <v>30073.86</v>
      </c>
      <c r="I35" s="108">
        <v>596.41999999999996</v>
      </c>
      <c r="J35" s="111">
        <v>30670.28</v>
      </c>
      <c r="K35" s="110">
        <v>32718.91</v>
      </c>
      <c r="L35" s="108">
        <v>0</v>
      </c>
      <c r="M35" s="111">
        <v>32718.91</v>
      </c>
      <c r="N35" s="110">
        <v>30144.23</v>
      </c>
      <c r="O35" s="108">
        <v>480.76100000000002</v>
      </c>
      <c r="P35" s="111">
        <v>30624.991000000002</v>
      </c>
      <c r="Q35" s="110">
        <v>19815.931</v>
      </c>
      <c r="R35" s="108">
        <v>331.88200000000001</v>
      </c>
      <c r="S35" s="111">
        <v>20147.812999999998</v>
      </c>
      <c r="T35" s="110">
        <v>21827.364000000001</v>
      </c>
      <c r="U35" s="108">
        <v>304.41899999999998</v>
      </c>
      <c r="V35" s="111">
        <v>22131.782999999999</v>
      </c>
      <c r="W35" s="110">
        <v>19169.904999999999</v>
      </c>
      <c r="X35" s="108">
        <v>243.00299999999999</v>
      </c>
      <c r="Y35" s="111">
        <v>19412.907999999999</v>
      </c>
      <c r="Z35" s="110">
        <v>15693.704</v>
      </c>
      <c r="AA35" s="108">
        <v>83.5</v>
      </c>
      <c r="AB35" s="111">
        <f>SUM(Z35:AA35)</f>
        <v>15777.204</v>
      </c>
      <c r="AC35" s="110">
        <v>18855.596000000001</v>
      </c>
      <c r="AD35" s="108">
        <v>23.414000000000001</v>
      </c>
      <c r="AE35" s="111">
        <f>SUM(AC35:AD35)</f>
        <v>18879.010000000002</v>
      </c>
      <c r="AF35" s="110">
        <v>15583.821</v>
      </c>
      <c r="AG35" s="108">
        <v>0</v>
      </c>
      <c r="AH35" s="111">
        <f>SUM(AF35:AG35)</f>
        <v>15583.821</v>
      </c>
      <c r="AI35" s="110">
        <v>16398.434000000001</v>
      </c>
      <c r="AJ35" s="108">
        <v>102.087</v>
      </c>
      <c r="AK35" s="111">
        <f>SUM(AI35:AJ35)</f>
        <v>16500.521000000001</v>
      </c>
      <c r="AL35" s="110">
        <v>14909.831</v>
      </c>
      <c r="AM35" s="108">
        <v>756.79300000000001</v>
      </c>
      <c r="AN35" s="111">
        <f>SUM(AL35:AM35)</f>
        <v>15666.624</v>
      </c>
      <c r="AO35" s="112">
        <v>20596.445</v>
      </c>
      <c r="AP35" s="105">
        <v>926.95</v>
      </c>
      <c r="AQ35" s="111">
        <f>SUM(AO35:AP35)</f>
        <v>21523.395</v>
      </c>
      <c r="AR35" s="107">
        <v>18057.527999999998</v>
      </c>
      <c r="AS35" s="108">
        <v>1246.644</v>
      </c>
      <c r="AT35" s="111">
        <f>SUM(AR35:AS35)</f>
        <v>19304.171999999999</v>
      </c>
      <c r="AU35" s="107">
        <v>18014.605</v>
      </c>
      <c r="AV35" s="108">
        <v>1065.943</v>
      </c>
      <c r="AW35" s="111">
        <f>SUM(AU35:AV35)</f>
        <v>19080.547999999999</v>
      </c>
      <c r="AX35" s="107">
        <v>15345.514999999999</v>
      </c>
      <c r="AY35" s="108">
        <v>998.2</v>
      </c>
      <c r="AZ35" s="109">
        <f>SUM(AX35:AY35)</f>
        <v>16343.715</v>
      </c>
    </row>
    <row r="36" spans="1:52" x14ac:dyDescent="0.2">
      <c r="A36" s="103" t="s">
        <v>42</v>
      </c>
      <c r="B36" s="110">
        <v>259359.68</v>
      </c>
      <c r="C36" s="108">
        <v>0</v>
      </c>
      <c r="D36" s="111">
        <v>259359.68</v>
      </c>
      <c r="E36" s="110">
        <v>277670.90999999997</v>
      </c>
      <c r="F36" s="108">
        <v>0</v>
      </c>
      <c r="G36" s="111">
        <v>277670.90999999997</v>
      </c>
      <c r="H36" s="110">
        <v>267074.31</v>
      </c>
      <c r="I36" s="108">
        <v>0</v>
      </c>
      <c r="J36" s="111">
        <v>267074.31</v>
      </c>
      <c r="K36" s="110">
        <v>175041.39</v>
      </c>
      <c r="L36" s="108">
        <v>0</v>
      </c>
      <c r="M36" s="111">
        <v>175041.39</v>
      </c>
      <c r="N36" s="110">
        <v>154516.329</v>
      </c>
      <c r="O36" s="108">
        <v>0</v>
      </c>
      <c r="P36" s="111">
        <v>154516.329</v>
      </c>
      <c r="Q36" s="110">
        <v>181540.38800000001</v>
      </c>
      <c r="R36" s="108">
        <v>0</v>
      </c>
      <c r="S36" s="111">
        <v>181540.38800000001</v>
      </c>
      <c r="T36" s="110">
        <v>172871.40599999999</v>
      </c>
      <c r="U36" s="108">
        <v>0</v>
      </c>
      <c r="V36" s="111">
        <v>172871.40599999999</v>
      </c>
      <c r="W36" s="110">
        <v>161578.807</v>
      </c>
      <c r="X36" s="108">
        <v>0</v>
      </c>
      <c r="Y36" s="111">
        <v>161578.807</v>
      </c>
      <c r="Z36" s="110">
        <v>142613.326</v>
      </c>
      <c r="AA36" s="108">
        <v>0</v>
      </c>
      <c r="AB36" s="111">
        <f t="shared" ref="AB36:AB37" si="16">SUM(Z36:AA36)</f>
        <v>142613.326</v>
      </c>
      <c r="AC36" s="110">
        <v>114022.254</v>
      </c>
      <c r="AD36" s="108">
        <v>0</v>
      </c>
      <c r="AE36" s="111">
        <f t="shared" ref="AE36:AE37" si="17">SUM(AC36:AD36)</f>
        <v>114022.254</v>
      </c>
      <c r="AF36" s="110">
        <v>106895.614</v>
      </c>
      <c r="AG36" s="108">
        <v>0</v>
      </c>
      <c r="AH36" s="111">
        <f t="shared" ref="AH36:AH37" si="18">SUM(AF36:AG36)</f>
        <v>106895.614</v>
      </c>
      <c r="AI36" s="110">
        <v>132870.734</v>
      </c>
      <c r="AJ36" s="108">
        <v>0</v>
      </c>
      <c r="AK36" s="111">
        <f t="shared" ref="AK36:AK37" si="19">SUM(AI36:AJ36)</f>
        <v>132870.734</v>
      </c>
      <c r="AL36" s="110">
        <v>171580.639</v>
      </c>
      <c r="AM36" s="108">
        <v>0</v>
      </c>
      <c r="AN36" s="111">
        <f t="shared" ref="AN36:AN37" si="20">SUM(AL36:AM36)</f>
        <v>171580.639</v>
      </c>
      <c r="AO36" s="112">
        <v>121984.63800000001</v>
      </c>
      <c r="AP36" s="105">
        <v>0</v>
      </c>
      <c r="AQ36" s="111">
        <f t="shared" ref="AQ36:AQ37" si="21">SUM(AO36:AP36)</f>
        <v>121984.63800000001</v>
      </c>
      <c r="AR36" s="104">
        <v>115812.552</v>
      </c>
      <c r="AS36" s="105">
        <v>0</v>
      </c>
      <c r="AT36" s="111">
        <f t="shared" ref="AT36:AT37" si="22">SUM(AR36:AS36)</f>
        <v>115812.552</v>
      </c>
      <c r="AU36" s="107">
        <v>111957.993</v>
      </c>
      <c r="AV36" s="108">
        <v>0</v>
      </c>
      <c r="AW36" s="111">
        <f t="shared" ref="AW36:AW37" si="23">SUM(AU36:AV36)</f>
        <v>111957.993</v>
      </c>
      <c r="AX36" s="107">
        <v>114194.41499999999</v>
      </c>
      <c r="AY36" s="108">
        <v>0</v>
      </c>
      <c r="AZ36" s="109">
        <f>SUM(AX36:AY36)</f>
        <v>114194.41499999999</v>
      </c>
    </row>
    <row r="37" spans="1:52" x14ac:dyDescent="0.2">
      <c r="A37" s="116" t="s">
        <v>43</v>
      </c>
      <c r="B37" s="130">
        <v>41511.85</v>
      </c>
      <c r="C37" s="118">
        <v>0</v>
      </c>
      <c r="D37" s="111">
        <v>41511.85</v>
      </c>
      <c r="E37" s="130">
        <v>33439.589999999997</v>
      </c>
      <c r="F37" s="118">
        <v>0</v>
      </c>
      <c r="G37" s="111">
        <v>33439.589999999997</v>
      </c>
      <c r="H37" s="130">
        <v>29107.86</v>
      </c>
      <c r="I37" s="118">
        <v>0</v>
      </c>
      <c r="J37" s="111">
        <v>29107.86</v>
      </c>
      <c r="K37" s="130">
        <v>20559.47</v>
      </c>
      <c r="L37" s="118">
        <v>0</v>
      </c>
      <c r="M37" s="111">
        <v>20559.47</v>
      </c>
      <c r="N37" s="130">
        <v>28317.154999999999</v>
      </c>
      <c r="O37" s="118">
        <v>0</v>
      </c>
      <c r="P37" s="111">
        <v>28317.154999999999</v>
      </c>
      <c r="Q37" s="130">
        <v>24402.235000000001</v>
      </c>
      <c r="R37" s="118">
        <v>0</v>
      </c>
      <c r="S37" s="111">
        <v>24402.235000000001</v>
      </c>
      <c r="T37" s="130">
        <v>21116.253000000001</v>
      </c>
      <c r="U37" s="118">
        <v>0</v>
      </c>
      <c r="V37" s="111">
        <v>21116.253000000001</v>
      </c>
      <c r="W37" s="130">
        <v>19735.671999999999</v>
      </c>
      <c r="X37" s="118">
        <v>0</v>
      </c>
      <c r="Y37" s="111">
        <v>19735.671999999999</v>
      </c>
      <c r="Z37" s="130">
        <v>16344.281000000001</v>
      </c>
      <c r="AA37" s="118">
        <v>0</v>
      </c>
      <c r="AB37" s="111">
        <f t="shared" si="16"/>
        <v>16344.281000000001</v>
      </c>
      <c r="AC37" s="130">
        <v>15528.695</v>
      </c>
      <c r="AD37" s="118">
        <v>0</v>
      </c>
      <c r="AE37" s="111">
        <f t="shared" si="17"/>
        <v>15528.695</v>
      </c>
      <c r="AF37" s="130">
        <v>12873.736999999999</v>
      </c>
      <c r="AG37" s="118">
        <v>0</v>
      </c>
      <c r="AH37" s="111">
        <f t="shared" si="18"/>
        <v>12873.736999999999</v>
      </c>
      <c r="AI37" s="130">
        <v>18407.235000000001</v>
      </c>
      <c r="AJ37" s="118">
        <v>0</v>
      </c>
      <c r="AK37" s="111">
        <f t="shared" si="19"/>
        <v>18407.235000000001</v>
      </c>
      <c r="AL37" s="130">
        <v>17529.701000000001</v>
      </c>
      <c r="AM37" s="118">
        <v>0</v>
      </c>
      <c r="AN37" s="111">
        <f t="shared" si="20"/>
        <v>17529.701000000001</v>
      </c>
      <c r="AO37" s="131">
        <v>18486.530999999999</v>
      </c>
      <c r="AP37" s="132">
        <v>0</v>
      </c>
      <c r="AQ37" s="111">
        <f t="shared" si="21"/>
        <v>18486.530999999999</v>
      </c>
      <c r="AR37" s="117">
        <v>16483.843000000001</v>
      </c>
      <c r="AS37" s="118">
        <v>0</v>
      </c>
      <c r="AT37" s="111">
        <f t="shared" si="22"/>
        <v>16483.843000000001</v>
      </c>
      <c r="AU37" s="117">
        <v>20213.056999999997</v>
      </c>
      <c r="AV37" s="118">
        <v>60262.065999999999</v>
      </c>
      <c r="AW37" s="111">
        <f t="shared" si="23"/>
        <v>80475.122999999992</v>
      </c>
      <c r="AX37" s="117">
        <v>21912.659</v>
      </c>
      <c r="AY37" s="118">
        <v>59214.512999999999</v>
      </c>
      <c r="AZ37" s="120">
        <f>SUM(AX37:AY37)</f>
        <v>81127.171999999991</v>
      </c>
    </row>
    <row r="38" spans="1:52" s="140" customFormat="1" x14ac:dyDescent="0.2">
      <c r="A38" s="133" t="s">
        <v>46</v>
      </c>
      <c r="B38" s="134">
        <f>SUM(B34:B37)</f>
        <v>809138.80999999994</v>
      </c>
      <c r="C38" s="135">
        <f>SUM(C34:C37)</f>
        <v>0</v>
      </c>
      <c r="D38" s="136">
        <f>SUM(D34:D37)</f>
        <v>809138.80999999994</v>
      </c>
      <c r="E38" s="134">
        <f t="shared" ref="E38:G38" si="24">SUM(E34:E37)</f>
        <v>541338.17999999993</v>
      </c>
      <c r="F38" s="135">
        <f t="shared" si="24"/>
        <v>0</v>
      </c>
      <c r="G38" s="136">
        <f t="shared" si="24"/>
        <v>541338.17999999993</v>
      </c>
      <c r="H38" s="134">
        <f t="shared" ref="H38:J38" si="25">SUM(H34:H37)</f>
        <v>393141.41</v>
      </c>
      <c r="I38" s="135">
        <f t="shared" si="25"/>
        <v>596.41999999999996</v>
      </c>
      <c r="J38" s="136">
        <f t="shared" si="25"/>
        <v>393737.82999999996</v>
      </c>
      <c r="K38" s="137">
        <f t="shared" ref="K38:L38" si="26">SUM(K34:K37)</f>
        <v>236413.23</v>
      </c>
      <c r="L38" s="135">
        <f t="shared" si="26"/>
        <v>15704.1</v>
      </c>
      <c r="M38" s="138">
        <f>SUM(M34:M37)</f>
        <v>252117.33000000002</v>
      </c>
      <c r="N38" s="137">
        <f t="shared" ref="N38:O38" si="27">SUM(N34:N37)</f>
        <v>212977.71400000001</v>
      </c>
      <c r="O38" s="135">
        <f t="shared" si="27"/>
        <v>25862.127</v>
      </c>
      <c r="P38" s="138">
        <f>SUM(P34:P37)</f>
        <v>238839.84099999999</v>
      </c>
      <c r="Q38" s="137">
        <f t="shared" ref="Q38:R38" si="28">SUM(Q34:Q37)</f>
        <v>238865.99</v>
      </c>
      <c r="R38" s="135">
        <f t="shared" si="28"/>
        <v>331.88200000000001</v>
      </c>
      <c r="S38" s="138">
        <f>SUM(S34:S37)</f>
        <v>239197.87199999997</v>
      </c>
      <c r="T38" s="137">
        <f t="shared" ref="T38:U38" si="29">SUM(T34:T37)</f>
        <v>220055.747</v>
      </c>
      <c r="U38" s="135">
        <f t="shared" si="29"/>
        <v>8555.7690000000002</v>
      </c>
      <c r="V38" s="138">
        <f>SUM(V34:V37)</f>
        <v>228611.51599999997</v>
      </c>
      <c r="W38" s="137">
        <f t="shared" ref="W38:X38" si="30">SUM(W34:W37)</f>
        <v>200484.38399999999</v>
      </c>
      <c r="X38" s="135">
        <f t="shared" si="30"/>
        <v>10146.243</v>
      </c>
      <c r="Y38" s="138">
        <f>SUM(Y34:Y37)</f>
        <v>210630.62700000001</v>
      </c>
      <c r="Z38" s="137">
        <f>SUM(Z34:Z37)</f>
        <v>174824.21099999998</v>
      </c>
      <c r="AA38" s="135">
        <f>SUM(AA34:AA37)</f>
        <v>84.4</v>
      </c>
      <c r="AB38" s="138">
        <f t="shared" ref="AB38" si="31">SUM(AB34:AB37)</f>
        <v>174908.61099999998</v>
      </c>
      <c r="AC38" s="137">
        <f>SUM(AC34:AC37)</f>
        <v>185891.07400000002</v>
      </c>
      <c r="AD38" s="135">
        <f>SUM(AD34:AD37)</f>
        <v>6221.9</v>
      </c>
      <c r="AE38" s="138">
        <f t="shared" ref="AE38:AY38" si="32">SUM(AE34:AE37)</f>
        <v>192112.97400000002</v>
      </c>
      <c r="AF38" s="137">
        <f t="shared" si="32"/>
        <v>250958.20499999999</v>
      </c>
      <c r="AG38" s="135">
        <f t="shared" si="32"/>
        <v>4385.1469999999999</v>
      </c>
      <c r="AH38" s="138">
        <f t="shared" si="32"/>
        <v>255343.35199999998</v>
      </c>
      <c r="AI38" s="137">
        <f t="shared" si="32"/>
        <v>376677.70600000001</v>
      </c>
      <c r="AJ38" s="135">
        <f t="shared" si="32"/>
        <v>963.65499999999997</v>
      </c>
      <c r="AK38" s="138">
        <f t="shared" si="32"/>
        <v>377641.36100000003</v>
      </c>
      <c r="AL38" s="137">
        <f t="shared" si="32"/>
        <v>469948.20200000005</v>
      </c>
      <c r="AM38" s="135">
        <f t="shared" si="32"/>
        <v>2201.9369999999999</v>
      </c>
      <c r="AN38" s="138">
        <f t="shared" si="32"/>
        <v>472150.13899999997</v>
      </c>
      <c r="AO38" s="137">
        <f t="shared" si="32"/>
        <v>497836.54800000001</v>
      </c>
      <c r="AP38" s="135">
        <f t="shared" si="32"/>
        <v>11541.009</v>
      </c>
      <c r="AQ38" s="138">
        <f t="shared" si="32"/>
        <v>509377.55700000009</v>
      </c>
      <c r="AR38" s="137">
        <f t="shared" si="32"/>
        <v>488086.36399999994</v>
      </c>
      <c r="AS38" s="135">
        <f t="shared" si="32"/>
        <v>23351.19</v>
      </c>
      <c r="AT38" s="138">
        <f t="shared" si="32"/>
        <v>511437.554</v>
      </c>
      <c r="AU38" s="137">
        <f t="shared" si="32"/>
        <v>489233.05299999996</v>
      </c>
      <c r="AV38" s="135">
        <f t="shared" si="32"/>
        <v>93976.630999999994</v>
      </c>
      <c r="AW38" s="138">
        <f t="shared" si="32"/>
        <v>583209.68400000001</v>
      </c>
      <c r="AX38" s="137">
        <f t="shared" si="32"/>
        <v>379905.65599999996</v>
      </c>
      <c r="AY38" s="135">
        <f t="shared" si="32"/>
        <v>79584.165000000008</v>
      </c>
      <c r="AZ38" s="138">
        <f>SUM(AZ34:AZ37)</f>
        <v>459489.821</v>
      </c>
    </row>
    <row r="39" spans="1:52" s="94" customFormat="1" ht="11.25" x14ac:dyDescent="0.2">
      <c r="A39" s="121" t="s">
        <v>52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</row>
    <row r="40" spans="1:52" s="94" customFormat="1" ht="11.25" x14ac:dyDescent="0.2">
      <c r="A40" s="94" t="s">
        <v>53</v>
      </c>
    </row>
    <row r="41" spans="1:52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</row>
    <row r="44" spans="1:52" x14ac:dyDescent="0.2">
      <c r="AC44" s="94"/>
      <c r="AD44" s="94"/>
    </row>
  </sheetData>
  <mergeCells count="34">
    <mergeCell ref="B14:D14"/>
    <mergeCell ref="B31:D31"/>
    <mergeCell ref="AX31:AZ31"/>
    <mergeCell ref="K14:M14"/>
    <mergeCell ref="K31:M31"/>
    <mergeCell ref="AX14:AZ14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U14:AW14"/>
    <mergeCell ref="AR31:AT31"/>
    <mergeCell ref="AU31:AW31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E14:G14"/>
    <mergeCell ref="E31:G31"/>
    <mergeCell ref="H14:J14"/>
    <mergeCell ref="H31:J31"/>
    <mergeCell ref="AO31:AQ31"/>
    <mergeCell ref="N14:P14"/>
    <mergeCell ref="Q14:S14"/>
  </mergeCells>
  <pageMargins left="0.7" right="0.7" top="0.75" bottom="0.75" header="0.3" footer="0.3"/>
  <pageSetup paperSize="9" orientation="portrait" r:id="rId1"/>
  <ignoredErrors>
    <ignoredError sqref="AB34:AB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2"/>
  <sheetViews>
    <sheetView workbookViewId="0">
      <selection activeCell="A6" sqref="A6"/>
    </sheetView>
  </sheetViews>
  <sheetFormatPr baseColWidth="10" defaultRowHeight="13.5" x14ac:dyDescent="0.25"/>
  <cols>
    <col min="1" max="1" width="24.42578125" style="24" customWidth="1"/>
    <col min="2" max="3" width="11.28515625" style="24" customWidth="1"/>
    <col min="4" max="4" width="6.7109375" style="24" bestFit="1" customWidth="1"/>
    <col min="5" max="6" width="11.28515625" style="24" customWidth="1"/>
    <col min="7" max="7" width="6.7109375" style="24" bestFit="1" customWidth="1"/>
    <col min="8" max="9" width="11.28515625" style="24" customWidth="1"/>
    <col min="10" max="10" width="6.7109375" style="24" bestFit="1" customWidth="1"/>
    <col min="11" max="12" width="11.28515625" style="24" customWidth="1"/>
    <col min="13" max="13" width="6.7109375" style="24" bestFit="1" customWidth="1"/>
    <col min="14" max="15" width="11.28515625" style="24" customWidth="1"/>
    <col min="16" max="16" width="6.7109375" style="24" bestFit="1" customWidth="1"/>
    <col min="17" max="18" width="11.28515625" style="24" customWidth="1"/>
    <col min="19" max="19" width="6.7109375" style="24" bestFit="1" customWidth="1"/>
    <col min="20" max="21" width="11.28515625" style="24" customWidth="1"/>
    <col min="22" max="22" width="6.7109375" style="24" bestFit="1" customWidth="1"/>
    <col min="23" max="23" width="10.42578125" style="24" bestFit="1" customWidth="1"/>
    <col min="24" max="24" width="11.28515625" style="24" bestFit="1" customWidth="1"/>
    <col min="25" max="25" width="7.42578125" style="24" bestFit="1" customWidth="1"/>
    <col min="26" max="26" width="10.42578125" style="24" bestFit="1" customWidth="1"/>
    <col min="27" max="27" width="11.28515625" style="24" bestFit="1" customWidth="1"/>
    <col min="28" max="28" width="7.42578125" style="24" bestFit="1" customWidth="1"/>
    <col min="29" max="29" width="10.42578125" style="24" bestFit="1" customWidth="1"/>
    <col min="30" max="30" width="11.28515625" style="24" bestFit="1" customWidth="1"/>
    <col min="31" max="31" width="7.42578125" style="24" bestFit="1" customWidth="1"/>
    <col min="32" max="32" width="10.42578125" style="24" bestFit="1" customWidth="1"/>
    <col min="33" max="33" width="11.28515625" style="24" bestFit="1" customWidth="1"/>
    <col min="34" max="34" width="7.42578125" style="24" bestFit="1" customWidth="1"/>
    <col min="35" max="35" width="10.42578125" style="24" bestFit="1" customWidth="1"/>
    <col min="36" max="36" width="11.28515625" style="24" bestFit="1" customWidth="1"/>
    <col min="37" max="37" width="7.42578125" style="24" bestFit="1" customWidth="1"/>
    <col min="38" max="38" width="10.42578125" style="24" bestFit="1" customWidth="1"/>
    <col min="39" max="39" width="11.28515625" style="24" bestFit="1" customWidth="1"/>
    <col min="40" max="40" width="7.42578125" style="24" bestFit="1" customWidth="1"/>
    <col min="41" max="16384" width="11.42578125" style="24"/>
  </cols>
  <sheetData>
    <row r="1" spans="1:40" s="75" customFormat="1" ht="30" x14ac:dyDescent="0.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1:40" s="78" customFormat="1" ht="18.75" x14ac:dyDescent="0.3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</row>
    <row r="3" spans="1:40" s="87" customFormat="1" ht="15" x14ac:dyDescent="0.25">
      <c r="A3" s="167" t="s">
        <v>54</v>
      </c>
    </row>
    <row r="4" spans="1:40" s="87" customFormat="1" ht="12.75" x14ac:dyDescent="0.2"/>
    <row r="5" spans="1:40" s="2" customFormat="1" ht="15" x14ac:dyDescent="0.25">
      <c r="A5" s="1" t="s">
        <v>36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5" customFormat="1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s="6" customFormat="1" ht="11.25" x14ac:dyDescent="0.2">
      <c r="A8" s="6" t="s">
        <v>1</v>
      </c>
    </row>
    <row r="10" spans="1:40" ht="15" x14ac:dyDescent="0.25">
      <c r="A10" s="85" t="s">
        <v>37</v>
      </c>
    </row>
    <row r="12" spans="1:40" s="75" customFormat="1" ht="15.75" x14ac:dyDescent="0.25">
      <c r="A12" s="79" t="s">
        <v>28</v>
      </c>
      <c r="B12" s="80"/>
      <c r="C12" s="80"/>
      <c r="D12" s="80"/>
      <c r="E12" s="80"/>
      <c r="F12" s="80"/>
      <c r="G12" s="80"/>
      <c r="H12" s="80"/>
      <c r="I12" s="80"/>
      <c r="J12" s="80"/>
      <c r="K12" s="24"/>
      <c r="L12" s="24"/>
      <c r="M12" s="24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</row>
    <row r="13" spans="1:40" s="11" customFormat="1" x14ac:dyDescent="0.25">
      <c r="A13" s="11" t="s">
        <v>29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s="12" customFormat="1" x14ac:dyDescent="0.25">
      <c r="B14" s="173">
        <v>2019</v>
      </c>
      <c r="C14" s="174"/>
      <c r="D14" s="175"/>
      <c r="E14" s="173">
        <v>2018</v>
      </c>
      <c r="F14" s="174"/>
      <c r="G14" s="175"/>
      <c r="H14" s="173">
        <v>2017</v>
      </c>
      <c r="I14" s="174"/>
      <c r="J14" s="175"/>
      <c r="K14" s="173">
        <v>2016</v>
      </c>
      <c r="L14" s="174"/>
      <c r="M14" s="175"/>
      <c r="N14" s="173">
        <v>2015</v>
      </c>
      <c r="O14" s="174"/>
      <c r="P14" s="175"/>
      <c r="Q14" s="173">
        <v>2014</v>
      </c>
      <c r="R14" s="174"/>
      <c r="S14" s="175"/>
      <c r="T14" s="173">
        <v>2013</v>
      </c>
      <c r="U14" s="174"/>
      <c r="V14" s="175"/>
      <c r="W14" s="173">
        <v>2012</v>
      </c>
      <c r="X14" s="174"/>
      <c r="Y14" s="175"/>
      <c r="Z14" s="173">
        <v>2011</v>
      </c>
      <c r="AA14" s="176"/>
      <c r="AB14" s="177"/>
      <c r="AC14" s="173">
        <v>2010</v>
      </c>
      <c r="AD14" s="176"/>
      <c r="AE14" s="177"/>
      <c r="AF14" s="173">
        <v>2009</v>
      </c>
      <c r="AG14" s="176"/>
      <c r="AH14" s="177"/>
      <c r="AI14" s="173">
        <v>2008</v>
      </c>
      <c r="AJ14" s="176"/>
      <c r="AK14" s="177"/>
      <c r="AL14" s="173">
        <v>2007</v>
      </c>
      <c r="AM14" s="176"/>
      <c r="AN14" s="177"/>
    </row>
    <row r="15" spans="1:40" s="12" customFormat="1" ht="15" x14ac:dyDescent="0.25">
      <c r="A15" s="44" t="s">
        <v>2</v>
      </c>
      <c r="B15" s="45" t="s">
        <v>19</v>
      </c>
      <c r="C15" s="46" t="s">
        <v>20</v>
      </c>
      <c r="D15" s="47" t="s">
        <v>3</v>
      </c>
      <c r="E15" s="45" t="s">
        <v>19</v>
      </c>
      <c r="F15" s="46" t="s">
        <v>20</v>
      </c>
      <c r="G15" s="47" t="s">
        <v>3</v>
      </c>
      <c r="H15" s="45" t="s">
        <v>19</v>
      </c>
      <c r="I15" s="46" t="s">
        <v>20</v>
      </c>
      <c r="J15" s="47" t="s">
        <v>3</v>
      </c>
      <c r="K15" s="45" t="s">
        <v>19</v>
      </c>
      <c r="L15" s="46" t="s">
        <v>20</v>
      </c>
      <c r="M15" s="47" t="s">
        <v>3</v>
      </c>
      <c r="N15" s="45" t="s">
        <v>19</v>
      </c>
      <c r="O15" s="46" t="s">
        <v>20</v>
      </c>
      <c r="P15" s="47" t="s">
        <v>3</v>
      </c>
      <c r="Q15" s="45" t="s">
        <v>19</v>
      </c>
      <c r="R15" s="46" t="s">
        <v>20</v>
      </c>
      <c r="S15" s="47" t="s">
        <v>3</v>
      </c>
      <c r="T15" s="45" t="s">
        <v>19</v>
      </c>
      <c r="U15" s="46" t="s">
        <v>20</v>
      </c>
      <c r="V15" s="47" t="s">
        <v>3</v>
      </c>
      <c r="W15" s="48" t="s">
        <v>19</v>
      </c>
      <c r="X15" s="47" t="s">
        <v>20</v>
      </c>
      <c r="Y15" s="49" t="s">
        <v>3</v>
      </c>
      <c r="Z15" s="48" t="s">
        <v>19</v>
      </c>
      <c r="AA15" s="47" t="s">
        <v>20</v>
      </c>
      <c r="AB15" s="49" t="s">
        <v>3</v>
      </c>
      <c r="AC15" s="48" t="s">
        <v>19</v>
      </c>
      <c r="AD15" s="47" t="s">
        <v>20</v>
      </c>
      <c r="AE15" s="49" t="s">
        <v>3</v>
      </c>
      <c r="AF15" s="48" t="s">
        <v>19</v>
      </c>
      <c r="AG15" s="47" t="s">
        <v>20</v>
      </c>
      <c r="AH15" s="49" t="s">
        <v>3</v>
      </c>
      <c r="AI15" s="48" t="s">
        <v>19</v>
      </c>
      <c r="AJ15" s="47" t="s">
        <v>20</v>
      </c>
      <c r="AK15" s="49" t="s">
        <v>3</v>
      </c>
      <c r="AL15" s="48" t="s">
        <v>19</v>
      </c>
      <c r="AM15" s="47" t="s">
        <v>20</v>
      </c>
      <c r="AN15" s="49" t="s">
        <v>3</v>
      </c>
    </row>
    <row r="16" spans="1:40" s="13" customFormat="1" x14ac:dyDescent="0.25">
      <c r="A16" s="50" t="s">
        <v>4</v>
      </c>
      <c r="B16" s="51" t="s">
        <v>21</v>
      </c>
      <c r="C16" s="52" t="s">
        <v>22</v>
      </c>
      <c r="D16" s="53" t="s">
        <v>3</v>
      </c>
      <c r="E16" s="51" t="s">
        <v>21</v>
      </c>
      <c r="F16" s="52" t="s">
        <v>22</v>
      </c>
      <c r="G16" s="53" t="s">
        <v>3</v>
      </c>
      <c r="H16" s="51" t="s">
        <v>21</v>
      </c>
      <c r="I16" s="52" t="s">
        <v>22</v>
      </c>
      <c r="J16" s="53" t="s">
        <v>3</v>
      </c>
      <c r="K16" s="51" t="s">
        <v>21</v>
      </c>
      <c r="L16" s="52" t="s">
        <v>22</v>
      </c>
      <c r="M16" s="53" t="s">
        <v>3</v>
      </c>
      <c r="N16" s="51" t="s">
        <v>21</v>
      </c>
      <c r="O16" s="52" t="s">
        <v>22</v>
      </c>
      <c r="P16" s="53" t="s">
        <v>3</v>
      </c>
      <c r="Q16" s="51" t="s">
        <v>21</v>
      </c>
      <c r="R16" s="52" t="s">
        <v>22</v>
      </c>
      <c r="S16" s="53" t="s">
        <v>3</v>
      </c>
      <c r="T16" s="51" t="s">
        <v>21</v>
      </c>
      <c r="U16" s="52" t="s">
        <v>22</v>
      </c>
      <c r="V16" s="53" t="s">
        <v>3</v>
      </c>
      <c r="W16" s="54" t="s">
        <v>21</v>
      </c>
      <c r="X16" s="53" t="s">
        <v>22</v>
      </c>
      <c r="Y16" s="55" t="s">
        <v>3</v>
      </c>
      <c r="Z16" s="54" t="s">
        <v>21</v>
      </c>
      <c r="AA16" s="53" t="s">
        <v>22</v>
      </c>
      <c r="AB16" s="55" t="s">
        <v>3</v>
      </c>
      <c r="AC16" s="54" t="s">
        <v>21</v>
      </c>
      <c r="AD16" s="53" t="s">
        <v>22</v>
      </c>
      <c r="AE16" s="55" t="s">
        <v>3</v>
      </c>
      <c r="AF16" s="54" t="s">
        <v>21</v>
      </c>
      <c r="AG16" s="53" t="s">
        <v>22</v>
      </c>
      <c r="AH16" s="55" t="s">
        <v>3</v>
      </c>
      <c r="AI16" s="54" t="s">
        <v>21</v>
      </c>
      <c r="AJ16" s="53" t="s">
        <v>22</v>
      </c>
      <c r="AK16" s="55" t="s">
        <v>3</v>
      </c>
      <c r="AL16" s="54" t="s">
        <v>21</v>
      </c>
      <c r="AM16" s="53" t="s">
        <v>22</v>
      </c>
      <c r="AN16" s="55" t="s">
        <v>3</v>
      </c>
    </row>
    <row r="17" spans="1:40" x14ac:dyDescent="0.25">
      <c r="A17" s="82" t="s">
        <v>9</v>
      </c>
      <c r="B17" s="14">
        <v>25.22</v>
      </c>
      <c r="C17" s="15">
        <v>0</v>
      </c>
      <c r="D17" s="16">
        <v>25.22</v>
      </c>
      <c r="E17" s="14">
        <v>51.192</v>
      </c>
      <c r="F17" s="15">
        <v>0</v>
      </c>
      <c r="G17" s="16">
        <v>51.192</v>
      </c>
      <c r="H17" s="14">
        <v>28.797000000000001</v>
      </c>
      <c r="I17" s="15">
        <v>375</v>
      </c>
      <c r="J17" s="16">
        <v>403.79700000000003</v>
      </c>
      <c r="K17" s="14">
        <v>42.720999999999997</v>
      </c>
      <c r="L17" s="15">
        <v>450</v>
      </c>
      <c r="M17" s="16">
        <v>492.721</v>
      </c>
      <c r="N17" s="14">
        <v>0</v>
      </c>
      <c r="O17" s="15">
        <v>0</v>
      </c>
      <c r="P17" s="16">
        <v>0</v>
      </c>
      <c r="Q17" s="14" t="s">
        <v>12</v>
      </c>
      <c r="R17" s="15" t="s">
        <v>12</v>
      </c>
      <c r="S17" s="16" t="s">
        <v>12</v>
      </c>
      <c r="T17" s="14" t="s">
        <v>12</v>
      </c>
      <c r="U17" s="15" t="s">
        <v>12</v>
      </c>
      <c r="V17" s="16" t="s">
        <v>12</v>
      </c>
      <c r="W17" s="17">
        <v>299.98</v>
      </c>
      <c r="X17" s="18">
        <v>0</v>
      </c>
      <c r="Y17" s="19">
        <v>299.98</v>
      </c>
      <c r="Z17" s="20">
        <v>752.42200000000003</v>
      </c>
      <c r="AA17" s="18">
        <v>79.846000000000004</v>
      </c>
      <c r="AB17" s="21">
        <v>832.26800000000003</v>
      </c>
      <c r="AC17" s="22">
        <v>1254.3600000000001</v>
      </c>
      <c r="AD17" s="15">
        <v>569.75299999999993</v>
      </c>
      <c r="AE17" s="23">
        <v>1824.1129999999998</v>
      </c>
      <c r="AF17" s="17">
        <v>3637.8450000000003</v>
      </c>
      <c r="AG17" s="18">
        <v>990.61099999999999</v>
      </c>
      <c r="AH17" s="19">
        <v>4628.4560000000001</v>
      </c>
      <c r="AI17" s="17">
        <v>809.29899999999998</v>
      </c>
      <c r="AJ17" s="18">
        <v>1016.229</v>
      </c>
      <c r="AK17" s="19">
        <v>1825.528</v>
      </c>
      <c r="AL17" s="17">
        <v>491.96199999999999</v>
      </c>
      <c r="AM17" s="18">
        <v>337.47199999999998</v>
      </c>
      <c r="AN17" s="19">
        <v>829.43399999999997</v>
      </c>
    </row>
    <row r="18" spans="1:40" x14ac:dyDescent="0.25">
      <c r="A18" s="82" t="s">
        <v>5</v>
      </c>
      <c r="B18" s="17">
        <v>249.04300000000001</v>
      </c>
      <c r="C18" s="18">
        <v>895.99699999999996</v>
      </c>
      <c r="D18" s="25">
        <v>1145.04</v>
      </c>
      <c r="E18" s="17">
        <v>419.31799999999998</v>
      </c>
      <c r="F18" s="18">
        <v>0</v>
      </c>
      <c r="G18" s="25">
        <v>419.31799999999998</v>
      </c>
      <c r="H18" s="17">
        <v>295.50400000000002</v>
      </c>
      <c r="I18" s="18">
        <v>0</v>
      </c>
      <c r="J18" s="25">
        <v>295.50400000000002</v>
      </c>
      <c r="K18" s="17">
        <v>354.61500000000001</v>
      </c>
      <c r="L18" s="18">
        <v>0</v>
      </c>
      <c r="M18" s="25">
        <v>354.61500000000001</v>
      </c>
      <c r="N18" s="17">
        <v>457.57</v>
      </c>
      <c r="O18" s="18">
        <v>0</v>
      </c>
      <c r="P18" s="25">
        <v>457.57</v>
      </c>
      <c r="Q18" s="17">
        <v>551.96199999999999</v>
      </c>
      <c r="R18" s="18">
        <v>172.726</v>
      </c>
      <c r="S18" s="25">
        <v>724.68799999999999</v>
      </c>
      <c r="T18" s="17">
        <v>2135.837</v>
      </c>
      <c r="U18" s="18">
        <v>89.588999999999999</v>
      </c>
      <c r="V18" s="25">
        <f>SUM(T18:U18)</f>
        <v>2225.4259999999999</v>
      </c>
      <c r="W18" s="17">
        <v>6121.9110000000001</v>
      </c>
      <c r="X18" s="18">
        <v>39.024000000000001</v>
      </c>
      <c r="Y18" s="19">
        <f>SUM(W18:X18)</f>
        <v>6160.9350000000004</v>
      </c>
      <c r="Z18" s="20">
        <v>8024.5129999999999</v>
      </c>
      <c r="AA18" s="18">
        <v>0</v>
      </c>
      <c r="AB18" s="21">
        <v>8024.5129999999999</v>
      </c>
      <c r="AC18" s="22">
        <v>12103.014999999999</v>
      </c>
      <c r="AD18" s="15">
        <v>59</v>
      </c>
      <c r="AE18" s="23">
        <v>12162.014999999999</v>
      </c>
      <c r="AF18" s="14">
        <v>8674.4599999999991</v>
      </c>
      <c r="AG18" s="15">
        <v>234.298</v>
      </c>
      <c r="AH18" s="26">
        <v>8908.7579999999998</v>
      </c>
      <c r="AI18" s="17">
        <v>8886.5679999999993</v>
      </c>
      <c r="AJ18" s="18">
        <v>528.15</v>
      </c>
      <c r="AK18" s="19">
        <v>9414.7180000000008</v>
      </c>
      <c r="AL18" s="17">
        <v>2404.8519999999999</v>
      </c>
      <c r="AM18" s="18">
        <v>392.166</v>
      </c>
      <c r="AN18" s="19">
        <v>2797.018</v>
      </c>
    </row>
    <row r="19" spans="1:40" x14ac:dyDescent="0.25">
      <c r="A19" s="82" t="s">
        <v>10</v>
      </c>
      <c r="B19" s="17">
        <v>200.786</v>
      </c>
      <c r="C19" s="18">
        <v>0</v>
      </c>
      <c r="D19" s="25">
        <v>200.786</v>
      </c>
      <c r="E19" s="17">
        <v>137.191</v>
      </c>
      <c r="F19" s="18">
        <v>0</v>
      </c>
      <c r="G19" s="25">
        <v>137.191</v>
      </c>
      <c r="H19" s="17">
        <v>109.78700000000001</v>
      </c>
      <c r="I19" s="18">
        <v>0</v>
      </c>
      <c r="J19" s="25">
        <v>109.78700000000001</v>
      </c>
      <c r="K19" s="17">
        <v>19.2</v>
      </c>
      <c r="L19" s="18">
        <v>0</v>
      </c>
      <c r="M19" s="25">
        <v>19.2</v>
      </c>
      <c r="N19" s="17">
        <v>13.75</v>
      </c>
      <c r="O19" s="18">
        <v>0</v>
      </c>
      <c r="P19" s="25">
        <v>13.75</v>
      </c>
      <c r="Q19" s="17">
        <v>18.8</v>
      </c>
      <c r="R19" s="18">
        <v>0</v>
      </c>
      <c r="S19" s="25">
        <v>18.8</v>
      </c>
      <c r="T19" s="14" t="s">
        <v>12</v>
      </c>
      <c r="U19" s="15" t="s">
        <v>12</v>
      </c>
      <c r="V19" s="16" t="s">
        <v>12</v>
      </c>
      <c r="W19" s="17">
        <v>13.5</v>
      </c>
      <c r="X19" s="18">
        <v>0</v>
      </c>
      <c r="Y19" s="25">
        <v>13.5</v>
      </c>
      <c r="Z19" s="17">
        <v>2422.819</v>
      </c>
      <c r="AA19" s="18">
        <v>0</v>
      </c>
      <c r="AB19" s="25">
        <v>2422.819</v>
      </c>
      <c r="AC19" s="17">
        <v>2123.0250000000001</v>
      </c>
      <c r="AD19" s="18">
        <v>0</v>
      </c>
      <c r="AE19" s="25">
        <v>2123.0250000000001</v>
      </c>
      <c r="AF19" s="17">
        <v>728.62400000000002</v>
      </c>
      <c r="AG19" s="18">
        <v>0</v>
      </c>
      <c r="AH19" s="25">
        <v>728.62400000000002</v>
      </c>
      <c r="AI19" s="17">
        <v>704.28500000000008</v>
      </c>
      <c r="AJ19" s="18">
        <v>6.2210000000000001</v>
      </c>
      <c r="AK19" s="25">
        <v>710.50599999999997</v>
      </c>
      <c r="AL19" s="17">
        <v>178.05</v>
      </c>
      <c r="AM19" s="18">
        <v>0</v>
      </c>
      <c r="AN19" s="19">
        <v>178.05</v>
      </c>
    </row>
    <row r="20" spans="1:40" x14ac:dyDescent="0.25">
      <c r="A20" s="82" t="s">
        <v>6</v>
      </c>
      <c r="B20" s="17">
        <v>0</v>
      </c>
      <c r="C20" s="18">
        <v>0</v>
      </c>
      <c r="D20" s="25">
        <v>0</v>
      </c>
      <c r="E20" s="17">
        <v>597.36</v>
      </c>
      <c r="F20" s="18">
        <v>0</v>
      </c>
      <c r="G20" s="25">
        <v>597.36</v>
      </c>
      <c r="H20" s="17">
        <v>598.10500000000002</v>
      </c>
      <c r="I20" s="18">
        <v>0</v>
      </c>
      <c r="J20" s="25">
        <v>598.10500000000002</v>
      </c>
      <c r="K20" s="17">
        <v>738.09299999999996</v>
      </c>
      <c r="L20" s="18">
        <v>0</v>
      </c>
      <c r="M20" s="25">
        <v>738.09299999999996</v>
      </c>
      <c r="N20" s="17">
        <v>522.92899999999997</v>
      </c>
      <c r="O20" s="18">
        <v>0</v>
      </c>
      <c r="P20" s="25">
        <v>522.92899999999997</v>
      </c>
      <c r="Q20" s="17">
        <v>370.88900000000001</v>
      </c>
      <c r="R20" s="18">
        <v>0</v>
      </c>
      <c r="S20" s="25">
        <v>370.88900000000001</v>
      </c>
      <c r="T20" s="17">
        <v>1298.9690000000001</v>
      </c>
      <c r="U20" s="18">
        <v>0</v>
      </c>
      <c r="V20" s="25">
        <f>SUM(T20:U20)</f>
        <v>1298.9690000000001</v>
      </c>
      <c r="W20" s="17">
        <v>1850.5530000000001</v>
      </c>
      <c r="X20" s="18">
        <v>0</v>
      </c>
      <c r="Y20" s="19">
        <f>SUM(W20:X20)</f>
        <v>1850.5530000000001</v>
      </c>
      <c r="Z20" s="20">
        <v>3992.4989999999998</v>
      </c>
      <c r="AA20" s="18">
        <v>0</v>
      </c>
      <c r="AB20" s="21">
        <v>3992.4989999999998</v>
      </c>
      <c r="AC20" s="22">
        <v>3600.4050000000002</v>
      </c>
      <c r="AD20" s="15">
        <v>0</v>
      </c>
      <c r="AE20" s="23">
        <v>3600.4050000000002</v>
      </c>
      <c r="AF20" s="17">
        <v>3996.8069999999998</v>
      </c>
      <c r="AG20" s="18">
        <v>0</v>
      </c>
      <c r="AH20" s="19">
        <v>3996.8069999999998</v>
      </c>
      <c r="AI20" s="17">
        <v>3792.3029999999999</v>
      </c>
      <c r="AJ20" s="18">
        <v>3000</v>
      </c>
      <c r="AK20" s="19">
        <v>6792.3029999999999</v>
      </c>
      <c r="AL20" s="14">
        <v>3495.55</v>
      </c>
      <c r="AM20" s="15">
        <v>3111.8020000000001</v>
      </c>
      <c r="AN20" s="26">
        <v>6607.3519999999999</v>
      </c>
    </row>
    <row r="21" spans="1:40" x14ac:dyDescent="0.25">
      <c r="A21" s="82" t="s">
        <v>7</v>
      </c>
      <c r="B21" s="17">
        <v>86.5</v>
      </c>
      <c r="C21" s="18">
        <v>0</v>
      </c>
      <c r="D21" s="25">
        <v>86.5</v>
      </c>
      <c r="E21" s="17">
        <v>229.511</v>
      </c>
      <c r="F21" s="18">
        <v>0</v>
      </c>
      <c r="G21" s="25">
        <v>229.511</v>
      </c>
      <c r="H21" s="17">
        <v>28.248999999999999</v>
      </c>
      <c r="I21" s="18">
        <v>0</v>
      </c>
      <c r="J21" s="25">
        <v>28.248999999999999</v>
      </c>
      <c r="K21" s="17">
        <v>4</v>
      </c>
      <c r="L21" s="18">
        <v>0</v>
      </c>
      <c r="M21" s="25">
        <v>4</v>
      </c>
      <c r="N21" s="17">
        <v>34.869999999999997</v>
      </c>
      <c r="O21" s="18">
        <v>0</v>
      </c>
      <c r="P21" s="25">
        <v>34.869999999999997</v>
      </c>
      <c r="Q21" s="17">
        <v>1124.77</v>
      </c>
      <c r="R21" s="18">
        <v>0</v>
      </c>
      <c r="S21" s="25">
        <v>1124.77</v>
      </c>
      <c r="T21" s="17">
        <v>811.75300000000004</v>
      </c>
      <c r="U21" s="18">
        <v>0</v>
      </c>
      <c r="V21" s="25">
        <f>SUM(T21:U21)</f>
        <v>811.75300000000004</v>
      </c>
      <c r="W21" s="17">
        <v>2474.694</v>
      </c>
      <c r="X21" s="18">
        <v>0</v>
      </c>
      <c r="Y21" s="19">
        <f>SUM(W21:X21)</f>
        <v>2474.694</v>
      </c>
      <c r="Z21" s="20">
        <v>1725.4269999999999</v>
      </c>
      <c r="AA21" s="18">
        <v>0</v>
      </c>
      <c r="AB21" s="21">
        <v>1725.4269999999999</v>
      </c>
      <c r="AC21" s="22">
        <v>1494.33</v>
      </c>
      <c r="AD21" s="15">
        <v>0.6</v>
      </c>
      <c r="AE21" s="23">
        <v>1494.93</v>
      </c>
      <c r="AF21" s="17">
        <v>3027.0520000000001</v>
      </c>
      <c r="AG21" s="18">
        <v>2.6</v>
      </c>
      <c r="AH21" s="19">
        <v>3029.652</v>
      </c>
      <c r="AI21" s="17">
        <v>3223.5770000000002</v>
      </c>
      <c r="AJ21" s="18">
        <v>0.7</v>
      </c>
      <c r="AK21" s="19">
        <v>3224.277</v>
      </c>
      <c r="AL21" s="17">
        <v>2479.6260000000002</v>
      </c>
      <c r="AM21" s="18">
        <v>1.113</v>
      </c>
      <c r="AN21" s="19">
        <v>2480.739</v>
      </c>
    </row>
    <row r="22" spans="1:40" x14ac:dyDescent="0.25">
      <c r="A22" s="82" t="s">
        <v>8</v>
      </c>
      <c r="B22" s="14">
        <v>25</v>
      </c>
      <c r="C22" s="15">
        <v>0</v>
      </c>
      <c r="D22" s="16">
        <v>25</v>
      </c>
      <c r="E22" s="14">
        <v>0.96899999999999997</v>
      </c>
      <c r="F22" s="15">
        <v>0</v>
      </c>
      <c r="G22" s="16">
        <v>0.96899999999999997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6">
        <v>0</v>
      </c>
      <c r="N22" s="14">
        <v>0</v>
      </c>
      <c r="O22" s="15">
        <v>0</v>
      </c>
      <c r="P22" s="16">
        <v>0</v>
      </c>
      <c r="Q22" s="14" t="s">
        <v>12</v>
      </c>
      <c r="R22" s="15" t="s">
        <v>12</v>
      </c>
      <c r="S22" s="16" t="s">
        <v>12</v>
      </c>
      <c r="T22" s="17">
        <v>1.71</v>
      </c>
      <c r="U22" s="18">
        <v>0</v>
      </c>
      <c r="V22" s="25">
        <f>SUM(T22:U22)</f>
        <v>1.71</v>
      </c>
      <c r="W22" s="27">
        <v>0</v>
      </c>
      <c r="X22" s="28">
        <v>0</v>
      </c>
      <c r="Y22" s="19">
        <v>0</v>
      </c>
      <c r="Z22" s="20">
        <v>36.713999999999999</v>
      </c>
      <c r="AA22" s="18">
        <v>1.756</v>
      </c>
      <c r="AB22" s="21">
        <v>38.47</v>
      </c>
      <c r="AC22" s="22">
        <v>886.62</v>
      </c>
      <c r="AD22" s="15">
        <v>1.29</v>
      </c>
      <c r="AE22" s="23">
        <v>887.91</v>
      </c>
      <c r="AF22" s="17">
        <v>487.65600000000001</v>
      </c>
      <c r="AG22" s="18">
        <v>0.25</v>
      </c>
      <c r="AH22" s="19">
        <v>487.90600000000001</v>
      </c>
      <c r="AI22" s="17">
        <v>296.13299999999998</v>
      </c>
      <c r="AJ22" s="18">
        <v>2.1</v>
      </c>
      <c r="AK22" s="19">
        <v>298.233</v>
      </c>
      <c r="AL22" s="17">
        <v>163.66200000000001</v>
      </c>
      <c r="AM22" s="18">
        <v>12.926</v>
      </c>
      <c r="AN22" s="19">
        <v>176.58799999999999</v>
      </c>
    </row>
    <row r="23" spans="1:40" x14ac:dyDescent="0.25">
      <c r="A23" s="83" t="s">
        <v>11</v>
      </c>
      <c r="B23" s="29">
        <v>1744.0119999999999</v>
      </c>
      <c r="C23" s="30">
        <v>3.6240000000000001</v>
      </c>
      <c r="D23" s="25">
        <v>1747.636</v>
      </c>
      <c r="E23" s="29">
        <v>1433.462</v>
      </c>
      <c r="F23" s="30">
        <v>3.2690000000000001</v>
      </c>
      <c r="G23" s="25">
        <v>1436.731</v>
      </c>
      <c r="H23" s="29">
        <v>1244.634</v>
      </c>
      <c r="I23" s="30">
        <v>2.609</v>
      </c>
      <c r="J23" s="25">
        <v>1247.2429999999999</v>
      </c>
      <c r="K23" s="29">
        <v>861.14800000000002</v>
      </c>
      <c r="L23" s="30">
        <v>3.1749999999999998</v>
      </c>
      <c r="M23" s="25">
        <v>864.32299999999998</v>
      </c>
      <c r="N23" s="29">
        <v>682.49400000000003</v>
      </c>
      <c r="O23" s="30">
        <v>1.514</v>
      </c>
      <c r="P23" s="25">
        <v>684.00800000000004</v>
      </c>
      <c r="Q23" s="29">
        <v>850.77700000000004</v>
      </c>
      <c r="R23" s="30">
        <v>0.28699999999999998</v>
      </c>
      <c r="S23" s="25">
        <v>851.06400000000008</v>
      </c>
      <c r="T23" s="29">
        <v>1088.077</v>
      </c>
      <c r="U23" s="30">
        <v>7.9000000000000001E-2</v>
      </c>
      <c r="V23" s="31">
        <v>1088.1559999999999</v>
      </c>
      <c r="W23" s="29">
        <v>1554.4780000000001</v>
      </c>
      <c r="X23" s="30">
        <v>1.31</v>
      </c>
      <c r="Y23" s="31">
        <v>1555.788</v>
      </c>
      <c r="Z23" s="29">
        <v>1515.998</v>
      </c>
      <c r="AA23" s="30">
        <v>1.5960000000000001</v>
      </c>
      <c r="AB23" s="31">
        <v>1517.5940000000001</v>
      </c>
      <c r="AC23" s="29">
        <v>1504.92</v>
      </c>
      <c r="AD23" s="30">
        <v>0.58799999999999997</v>
      </c>
      <c r="AE23" s="31">
        <v>1505.508</v>
      </c>
      <c r="AF23" s="29">
        <v>1350.2180000000001</v>
      </c>
      <c r="AG23" s="30">
        <v>0.55600000000000005</v>
      </c>
      <c r="AH23" s="31">
        <v>1350.7739999999999</v>
      </c>
      <c r="AI23" s="29">
        <v>1126.229</v>
      </c>
      <c r="AJ23" s="30">
        <v>1.448</v>
      </c>
      <c r="AK23" s="31">
        <v>1127.6770000000001</v>
      </c>
      <c r="AL23" s="29">
        <v>4093.0749999999998</v>
      </c>
      <c r="AM23" s="30">
        <v>8.39</v>
      </c>
      <c r="AN23" s="32">
        <v>4101.4650000000001</v>
      </c>
    </row>
    <row r="24" spans="1:40" x14ac:dyDescent="0.25">
      <c r="A24" s="56" t="s">
        <v>23</v>
      </c>
      <c r="B24" s="57">
        <f t="shared" ref="B24:D24" si="0">SUM(B17:B23)</f>
        <v>2330.5609999999997</v>
      </c>
      <c r="C24" s="58">
        <f t="shared" si="0"/>
        <v>899.62099999999998</v>
      </c>
      <c r="D24" s="59">
        <f t="shared" si="0"/>
        <v>3230.1819999999998</v>
      </c>
      <c r="E24" s="57">
        <f t="shared" ref="E24:G24" si="1">SUM(E17:E23)</f>
        <v>2869.0030000000002</v>
      </c>
      <c r="F24" s="58">
        <f t="shared" si="1"/>
        <v>3.2690000000000001</v>
      </c>
      <c r="G24" s="59">
        <f t="shared" si="1"/>
        <v>2872.2719999999999</v>
      </c>
      <c r="H24" s="57">
        <f t="shared" ref="H24:M24" si="2">SUM(H17:H23)</f>
        <v>2305.076</v>
      </c>
      <c r="I24" s="58">
        <f t="shared" si="2"/>
        <v>377.60899999999998</v>
      </c>
      <c r="J24" s="59">
        <f t="shared" si="2"/>
        <v>2682.6850000000004</v>
      </c>
      <c r="K24" s="57">
        <f t="shared" si="2"/>
        <v>2019.777</v>
      </c>
      <c r="L24" s="58">
        <f t="shared" si="2"/>
        <v>453.17500000000001</v>
      </c>
      <c r="M24" s="59">
        <f t="shared" si="2"/>
        <v>2472.9519999999998</v>
      </c>
      <c r="N24" s="57">
        <v>1711.6129999999998</v>
      </c>
      <c r="O24" s="58">
        <v>1.514</v>
      </c>
      <c r="P24" s="59">
        <f>SUM(P17:P23)</f>
        <v>1713.127</v>
      </c>
      <c r="Q24" s="57">
        <v>2966.748</v>
      </c>
      <c r="R24" s="58">
        <v>173.01300000000001</v>
      </c>
      <c r="S24" s="59">
        <v>3139.7610000000004</v>
      </c>
      <c r="T24" s="57">
        <v>5536.5840000000007</v>
      </c>
      <c r="U24" s="58">
        <v>89.667999999999992</v>
      </c>
      <c r="V24" s="59">
        <v>5626.2520000000004</v>
      </c>
      <c r="W24" s="57">
        <f t="shared" ref="W24:AN24" si="3">SUM(W17:W23)</f>
        <v>12315.115999999998</v>
      </c>
      <c r="X24" s="58">
        <f t="shared" si="3"/>
        <v>40.334000000000003</v>
      </c>
      <c r="Y24" s="59">
        <f t="shared" si="3"/>
        <v>12355.45</v>
      </c>
      <c r="Z24" s="57">
        <f t="shared" si="3"/>
        <v>18470.392</v>
      </c>
      <c r="AA24" s="58">
        <f t="shared" si="3"/>
        <v>83.198000000000008</v>
      </c>
      <c r="AB24" s="59">
        <f t="shared" si="3"/>
        <v>18553.59</v>
      </c>
      <c r="AC24" s="57">
        <f t="shared" si="3"/>
        <v>22966.675000000003</v>
      </c>
      <c r="AD24" s="58">
        <f t="shared" si="3"/>
        <v>631.23099999999988</v>
      </c>
      <c r="AE24" s="59">
        <f t="shared" si="3"/>
        <v>23597.905999999999</v>
      </c>
      <c r="AF24" s="57">
        <f t="shared" si="3"/>
        <v>21902.662</v>
      </c>
      <c r="AG24" s="58">
        <f t="shared" si="3"/>
        <v>1228.3150000000001</v>
      </c>
      <c r="AH24" s="59">
        <f t="shared" si="3"/>
        <v>23130.976999999999</v>
      </c>
      <c r="AI24" s="57">
        <f t="shared" si="3"/>
        <v>18838.394</v>
      </c>
      <c r="AJ24" s="58">
        <f t="shared" si="3"/>
        <v>4554.8480000000009</v>
      </c>
      <c r="AK24" s="59">
        <f t="shared" si="3"/>
        <v>23393.242000000002</v>
      </c>
      <c r="AL24" s="57">
        <f t="shared" si="3"/>
        <v>13306.777000000002</v>
      </c>
      <c r="AM24" s="58">
        <f t="shared" si="3"/>
        <v>3863.8689999999997</v>
      </c>
      <c r="AN24" s="60">
        <f t="shared" si="3"/>
        <v>17170.646000000001</v>
      </c>
    </row>
    <row r="25" spans="1:40" s="5" customFormat="1" ht="11.25" x14ac:dyDescent="0.2">
      <c r="A25" s="33" t="s">
        <v>13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s="5" customFormat="1" ht="11.25" x14ac:dyDescent="0.2">
      <c r="A26" s="5" t="s">
        <v>14</v>
      </c>
    </row>
    <row r="27" spans="1:4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40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40" s="75" customFormat="1" ht="15.75" x14ac:dyDescent="0.25">
      <c r="A30" s="79" t="s">
        <v>30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</row>
    <row r="31" spans="1:40" s="11" customFormat="1" x14ac:dyDescent="0.25">
      <c r="A31" s="11" t="s">
        <v>31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s="12" customFormat="1" x14ac:dyDescent="0.25">
      <c r="B32" s="173">
        <v>2019</v>
      </c>
      <c r="C32" s="174"/>
      <c r="D32" s="175"/>
      <c r="E32" s="173">
        <v>2018</v>
      </c>
      <c r="F32" s="174"/>
      <c r="G32" s="175"/>
      <c r="H32" s="173">
        <v>2017</v>
      </c>
      <c r="I32" s="174"/>
      <c r="J32" s="175"/>
      <c r="K32" s="173">
        <v>2016</v>
      </c>
      <c r="L32" s="174"/>
      <c r="M32" s="175"/>
      <c r="N32" s="173">
        <v>2015</v>
      </c>
      <c r="O32" s="174"/>
      <c r="P32" s="175"/>
      <c r="Q32" s="173">
        <v>2014</v>
      </c>
      <c r="R32" s="174"/>
      <c r="S32" s="175"/>
      <c r="T32" s="173">
        <v>2013</v>
      </c>
      <c r="U32" s="174"/>
      <c r="V32" s="175"/>
      <c r="W32" s="173">
        <v>2012</v>
      </c>
      <c r="X32" s="174"/>
      <c r="Y32" s="175"/>
      <c r="Z32" s="173">
        <v>2011</v>
      </c>
      <c r="AA32" s="176"/>
      <c r="AB32" s="177"/>
      <c r="AC32" s="173">
        <v>2010</v>
      </c>
      <c r="AD32" s="176"/>
      <c r="AE32" s="177"/>
      <c r="AF32" s="173">
        <v>2009</v>
      </c>
      <c r="AG32" s="176"/>
      <c r="AH32" s="177"/>
      <c r="AI32" s="173">
        <v>2008</v>
      </c>
      <c r="AJ32" s="176"/>
      <c r="AK32" s="177"/>
      <c r="AL32" s="173">
        <v>2007</v>
      </c>
      <c r="AM32" s="176"/>
      <c r="AN32" s="177"/>
    </row>
    <row r="33" spans="1:40" s="12" customFormat="1" ht="15" x14ac:dyDescent="0.25">
      <c r="A33" s="44" t="s">
        <v>2</v>
      </c>
      <c r="B33" s="45" t="s">
        <v>19</v>
      </c>
      <c r="C33" s="46" t="s">
        <v>20</v>
      </c>
      <c r="D33" s="47" t="s">
        <v>3</v>
      </c>
      <c r="E33" s="45" t="s">
        <v>19</v>
      </c>
      <c r="F33" s="46" t="s">
        <v>20</v>
      </c>
      <c r="G33" s="47" t="s">
        <v>3</v>
      </c>
      <c r="H33" s="45" t="s">
        <v>19</v>
      </c>
      <c r="I33" s="46" t="s">
        <v>20</v>
      </c>
      <c r="J33" s="47" t="s">
        <v>3</v>
      </c>
      <c r="K33" s="45" t="s">
        <v>19</v>
      </c>
      <c r="L33" s="46" t="s">
        <v>20</v>
      </c>
      <c r="M33" s="47" t="s">
        <v>3</v>
      </c>
      <c r="N33" s="45" t="s">
        <v>19</v>
      </c>
      <c r="O33" s="46" t="s">
        <v>20</v>
      </c>
      <c r="P33" s="47" t="s">
        <v>3</v>
      </c>
      <c r="Q33" s="45" t="s">
        <v>19</v>
      </c>
      <c r="R33" s="46" t="s">
        <v>20</v>
      </c>
      <c r="S33" s="47" t="s">
        <v>3</v>
      </c>
      <c r="T33" s="48" t="s">
        <v>19</v>
      </c>
      <c r="U33" s="47" t="s">
        <v>20</v>
      </c>
      <c r="V33" s="49" t="s">
        <v>3</v>
      </c>
      <c r="W33" s="48" t="s">
        <v>19</v>
      </c>
      <c r="X33" s="47" t="s">
        <v>20</v>
      </c>
      <c r="Y33" s="49" t="s">
        <v>3</v>
      </c>
      <c r="Z33" s="48" t="s">
        <v>19</v>
      </c>
      <c r="AA33" s="47" t="s">
        <v>20</v>
      </c>
      <c r="AB33" s="49" t="s">
        <v>3</v>
      </c>
      <c r="AC33" s="48" t="s">
        <v>19</v>
      </c>
      <c r="AD33" s="47" t="s">
        <v>20</v>
      </c>
      <c r="AE33" s="49" t="s">
        <v>3</v>
      </c>
      <c r="AF33" s="48" t="s">
        <v>19</v>
      </c>
      <c r="AG33" s="47" t="s">
        <v>20</v>
      </c>
      <c r="AH33" s="49" t="s">
        <v>3</v>
      </c>
      <c r="AI33" s="48" t="s">
        <v>19</v>
      </c>
      <c r="AJ33" s="47" t="s">
        <v>20</v>
      </c>
      <c r="AK33" s="49" t="s">
        <v>3</v>
      </c>
      <c r="AL33" s="48" t="s">
        <v>19</v>
      </c>
      <c r="AM33" s="47" t="s">
        <v>20</v>
      </c>
      <c r="AN33" s="49" t="s">
        <v>3</v>
      </c>
    </row>
    <row r="34" spans="1:40" s="13" customFormat="1" x14ac:dyDescent="0.25">
      <c r="A34" s="50" t="s">
        <v>4</v>
      </c>
      <c r="B34" s="51" t="s">
        <v>21</v>
      </c>
      <c r="C34" s="52" t="s">
        <v>22</v>
      </c>
      <c r="D34" s="53" t="s">
        <v>3</v>
      </c>
      <c r="E34" s="51" t="s">
        <v>21</v>
      </c>
      <c r="F34" s="52" t="s">
        <v>22</v>
      </c>
      <c r="G34" s="53" t="s">
        <v>3</v>
      </c>
      <c r="H34" s="51" t="s">
        <v>21</v>
      </c>
      <c r="I34" s="52" t="s">
        <v>22</v>
      </c>
      <c r="J34" s="53" t="s">
        <v>3</v>
      </c>
      <c r="K34" s="51" t="s">
        <v>21</v>
      </c>
      <c r="L34" s="52" t="s">
        <v>22</v>
      </c>
      <c r="M34" s="53" t="s">
        <v>3</v>
      </c>
      <c r="N34" s="51" t="s">
        <v>21</v>
      </c>
      <c r="O34" s="52" t="s">
        <v>22</v>
      </c>
      <c r="P34" s="53" t="s">
        <v>3</v>
      </c>
      <c r="Q34" s="51" t="s">
        <v>21</v>
      </c>
      <c r="R34" s="52" t="s">
        <v>22</v>
      </c>
      <c r="S34" s="53" t="s">
        <v>3</v>
      </c>
      <c r="T34" s="54" t="s">
        <v>21</v>
      </c>
      <c r="U34" s="53" t="s">
        <v>22</v>
      </c>
      <c r="V34" s="55" t="s">
        <v>3</v>
      </c>
      <c r="W34" s="54" t="s">
        <v>21</v>
      </c>
      <c r="X34" s="53" t="s">
        <v>22</v>
      </c>
      <c r="Y34" s="55" t="s">
        <v>3</v>
      </c>
      <c r="Z34" s="54" t="s">
        <v>21</v>
      </c>
      <c r="AA34" s="53" t="s">
        <v>22</v>
      </c>
      <c r="AB34" s="55" t="s">
        <v>3</v>
      </c>
      <c r="AC34" s="54" t="s">
        <v>21</v>
      </c>
      <c r="AD34" s="53" t="s">
        <v>22</v>
      </c>
      <c r="AE34" s="55" t="s">
        <v>3</v>
      </c>
      <c r="AF34" s="54" t="s">
        <v>21</v>
      </c>
      <c r="AG34" s="53" t="s">
        <v>22</v>
      </c>
      <c r="AH34" s="55" t="s">
        <v>3</v>
      </c>
      <c r="AI34" s="54" t="s">
        <v>21</v>
      </c>
      <c r="AJ34" s="53" t="s">
        <v>22</v>
      </c>
      <c r="AK34" s="55" t="s">
        <v>3</v>
      </c>
      <c r="AL34" s="54" t="s">
        <v>21</v>
      </c>
      <c r="AM34" s="53" t="s">
        <v>22</v>
      </c>
      <c r="AN34" s="55" t="s">
        <v>3</v>
      </c>
    </row>
    <row r="35" spans="1:40" x14ac:dyDescent="0.25">
      <c r="A35" s="84" t="s">
        <v>15</v>
      </c>
      <c r="B35" s="35">
        <v>0</v>
      </c>
      <c r="C35" s="36">
        <v>895.99699999999996</v>
      </c>
      <c r="D35" s="21">
        <v>895.99699999999996</v>
      </c>
      <c r="E35" s="35">
        <v>495.22800000000001</v>
      </c>
      <c r="F35" s="36">
        <v>0</v>
      </c>
      <c r="G35" s="21">
        <v>495.22800000000001</v>
      </c>
      <c r="H35" s="35">
        <v>116.68600000000001</v>
      </c>
      <c r="I35" s="36">
        <v>375.04500000000002</v>
      </c>
      <c r="J35" s="21">
        <v>491.73099999999999</v>
      </c>
      <c r="K35" s="35">
        <v>0</v>
      </c>
      <c r="L35" s="36">
        <v>450.108</v>
      </c>
      <c r="M35" s="21">
        <v>450.108</v>
      </c>
      <c r="N35" s="35">
        <v>4.55</v>
      </c>
      <c r="O35" s="36">
        <v>0.03</v>
      </c>
      <c r="P35" s="21">
        <v>4.58</v>
      </c>
      <c r="Q35" s="35">
        <v>1213.3230000000001</v>
      </c>
      <c r="R35" s="36">
        <v>172.726</v>
      </c>
      <c r="S35" s="21">
        <f>SUM(Q35:R35)</f>
        <v>1386.049</v>
      </c>
      <c r="T35" s="35">
        <v>3679.8670000000002</v>
      </c>
      <c r="U35" s="36">
        <v>89.668000000000006</v>
      </c>
      <c r="V35" s="21">
        <f>SUM(T35:U35)</f>
        <v>3769.5350000000003</v>
      </c>
      <c r="W35" s="35">
        <v>9993.5249999999996</v>
      </c>
      <c r="X35" s="36">
        <v>39.159999999999997</v>
      </c>
      <c r="Y35" s="21">
        <f>SUM(W35:X35)</f>
        <v>10032.684999999999</v>
      </c>
      <c r="Z35" s="37">
        <v>15201.638999999999</v>
      </c>
      <c r="AA35" s="38">
        <v>71.513000000000005</v>
      </c>
      <c r="AB35" s="21">
        <f>SUM(Z35:AA35)</f>
        <v>15273.152</v>
      </c>
      <c r="AC35" s="37">
        <v>20621.210999999999</v>
      </c>
      <c r="AD35" s="38">
        <v>618.73099999999999</v>
      </c>
      <c r="AE35" s="21">
        <f>SUM(AC35:AD35)</f>
        <v>21239.941999999999</v>
      </c>
      <c r="AF35" s="39">
        <v>19712.271000000001</v>
      </c>
      <c r="AG35" s="36">
        <v>1211.4590000000001</v>
      </c>
      <c r="AH35" s="21">
        <f>SUM(AF35:AG35)</f>
        <v>20923.73</v>
      </c>
      <c r="AI35" s="39">
        <v>16523.435000000001</v>
      </c>
      <c r="AJ35" s="36">
        <v>1528.827</v>
      </c>
      <c r="AK35" s="21">
        <f>SUM(AI35:AJ35)</f>
        <v>18052.262000000002</v>
      </c>
      <c r="AL35" s="39">
        <v>10374.823</v>
      </c>
      <c r="AM35" s="36">
        <v>728.99699999999996</v>
      </c>
      <c r="AN35" s="40">
        <f>SUM(AL35:AM35)</f>
        <v>11103.82</v>
      </c>
    </row>
    <row r="36" spans="1:40" x14ac:dyDescent="0.25">
      <c r="A36" s="82" t="s">
        <v>16</v>
      </c>
      <c r="B36" s="20">
        <v>515.46400000000006</v>
      </c>
      <c r="C36" s="18">
        <v>3.6240000000000001</v>
      </c>
      <c r="D36" s="21">
        <v>519.08799999999997</v>
      </c>
      <c r="E36" s="20">
        <v>284.87</v>
      </c>
      <c r="F36" s="18">
        <v>3.2690000000000001</v>
      </c>
      <c r="G36" s="21">
        <v>288.13900000000001</v>
      </c>
      <c r="H36" s="20">
        <v>338.64100000000002</v>
      </c>
      <c r="I36" s="18">
        <v>2.5640000000000001</v>
      </c>
      <c r="J36" s="21">
        <v>341.20499999999998</v>
      </c>
      <c r="K36" s="20">
        <v>330.36200000000002</v>
      </c>
      <c r="L36" s="18">
        <v>3.0670000000000002</v>
      </c>
      <c r="M36" s="21">
        <v>333.42899999999997</v>
      </c>
      <c r="N36" s="20">
        <v>257.33</v>
      </c>
      <c r="O36" s="18">
        <v>1.484</v>
      </c>
      <c r="P36" s="21">
        <v>258.81400000000002</v>
      </c>
      <c r="Q36" s="20">
        <v>284.89999999999998</v>
      </c>
      <c r="R36" s="18">
        <v>0.28699999999999998</v>
      </c>
      <c r="S36" s="21">
        <f>SUM(Q36:R36)</f>
        <v>285.18699999999995</v>
      </c>
      <c r="T36" s="20">
        <v>280.51100000000002</v>
      </c>
      <c r="U36" s="18">
        <v>0</v>
      </c>
      <c r="V36" s="21">
        <f>SUM(T36:U36)</f>
        <v>280.51100000000002</v>
      </c>
      <c r="W36" s="20">
        <v>307.75200000000001</v>
      </c>
      <c r="X36" s="18">
        <v>1.1739999999999999</v>
      </c>
      <c r="Y36" s="21">
        <f>SUM(W36:X36)</f>
        <v>308.92599999999999</v>
      </c>
      <c r="Z36" s="20">
        <v>264.80500000000001</v>
      </c>
      <c r="AA36" s="18">
        <v>11.685</v>
      </c>
      <c r="AB36" s="21">
        <f>SUM(Z36:AA36)</f>
        <v>276.49</v>
      </c>
      <c r="AC36" s="22">
        <v>479.96600000000001</v>
      </c>
      <c r="AD36" s="15">
        <v>12.5</v>
      </c>
      <c r="AE36" s="21">
        <f>SUM(AC36:AD36)</f>
        <v>492.46600000000001</v>
      </c>
      <c r="AF36" s="17">
        <v>404.267</v>
      </c>
      <c r="AG36" s="18">
        <v>16.856000000000002</v>
      </c>
      <c r="AH36" s="21">
        <f>SUM(AF36:AG36)</f>
        <v>421.12299999999999</v>
      </c>
      <c r="AI36" s="17">
        <v>453.53899999999999</v>
      </c>
      <c r="AJ36" s="18">
        <v>14.416</v>
      </c>
      <c r="AK36" s="21">
        <f>SUM(AI36:AJ36)</f>
        <v>467.95499999999998</v>
      </c>
      <c r="AL36" s="17">
        <v>380.8</v>
      </c>
      <c r="AM36" s="18">
        <v>13.502000000000001</v>
      </c>
      <c r="AN36" s="40">
        <f>SUM(AL36:AM36)</f>
        <v>394.30200000000002</v>
      </c>
    </row>
    <row r="37" spans="1:40" x14ac:dyDescent="0.25">
      <c r="A37" s="82" t="s">
        <v>17</v>
      </c>
      <c r="B37" s="20">
        <v>1524.0260000000001</v>
      </c>
      <c r="C37" s="18">
        <v>0</v>
      </c>
      <c r="D37" s="21">
        <v>1524.0260000000001</v>
      </c>
      <c r="E37" s="20">
        <v>1842.711</v>
      </c>
      <c r="F37" s="18">
        <v>0</v>
      </c>
      <c r="G37" s="21">
        <v>1842.711</v>
      </c>
      <c r="H37" s="20">
        <v>1623.068</v>
      </c>
      <c r="I37" s="18">
        <v>0</v>
      </c>
      <c r="J37" s="21">
        <v>1623.068</v>
      </c>
      <c r="K37" s="20">
        <v>1460.8879999999999</v>
      </c>
      <c r="L37" s="18">
        <v>0</v>
      </c>
      <c r="M37" s="21">
        <v>1460.8879999999999</v>
      </c>
      <c r="N37" s="20">
        <v>1243.3969999999999</v>
      </c>
      <c r="O37" s="18">
        <v>0</v>
      </c>
      <c r="P37" s="21">
        <v>1243.3969999999999</v>
      </c>
      <c r="Q37" s="20">
        <v>1256.9970000000001</v>
      </c>
      <c r="R37" s="18">
        <v>0</v>
      </c>
      <c r="S37" s="21">
        <f t="shared" ref="S37:S38" si="4">SUM(Q37:R37)</f>
        <v>1256.9970000000001</v>
      </c>
      <c r="T37" s="20">
        <v>1385.201</v>
      </c>
      <c r="U37" s="18">
        <v>0</v>
      </c>
      <c r="V37" s="21">
        <f>SUM(T37:U37)</f>
        <v>1385.201</v>
      </c>
      <c r="W37" s="20">
        <v>1740.778</v>
      </c>
      <c r="X37" s="18">
        <v>0</v>
      </c>
      <c r="Y37" s="21">
        <f>SUM(W37:X37)</f>
        <v>1740.778</v>
      </c>
      <c r="Z37" s="20">
        <v>2767.212</v>
      </c>
      <c r="AA37" s="18">
        <v>0</v>
      </c>
      <c r="AB37" s="21">
        <f>SUM(Z37:AA37)</f>
        <v>2767.212</v>
      </c>
      <c r="AC37" s="22">
        <v>1609.577</v>
      </c>
      <c r="AD37" s="15">
        <v>0</v>
      </c>
      <c r="AE37" s="21">
        <f>SUM(AC37:AD37)</f>
        <v>1609.577</v>
      </c>
      <c r="AF37" s="14">
        <v>1568.0519999999999</v>
      </c>
      <c r="AG37" s="15">
        <v>0</v>
      </c>
      <c r="AH37" s="21">
        <f>SUM(AF37:AG37)</f>
        <v>1568.0519999999999</v>
      </c>
      <c r="AI37" s="17">
        <v>1587.2139999999999</v>
      </c>
      <c r="AJ37" s="18">
        <v>0</v>
      </c>
      <c r="AK37" s="21">
        <f>SUM(AI37:AJ37)</f>
        <v>1587.2139999999999</v>
      </c>
      <c r="AL37" s="17">
        <v>2307.6390000000001</v>
      </c>
      <c r="AM37" s="18">
        <v>0</v>
      </c>
      <c r="AN37" s="40">
        <f>SUM(AL37:AM37)</f>
        <v>2307.6390000000001</v>
      </c>
    </row>
    <row r="38" spans="1:40" x14ac:dyDescent="0.25">
      <c r="A38" s="83" t="s">
        <v>18</v>
      </c>
      <c r="B38" s="41">
        <v>291.07100000000003</v>
      </c>
      <c r="C38" s="30">
        <v>0</v>
      </c>
      <c r="D38" s="21">
        <v>291.07100000000003</v>
      </c>
      <c r="E38" s="41">
        <v>246.19399999999999</v>
      </c>
      <c r="F38" s="30">
        <v>0</v>
      </c>
      <c r="G38" s="21">
        <v>246.19399999999999</v>
      </c>
      <c r="H38" s="41">
        <v>226.68100000000001</v>
      </c>
      <c r="I38" s="30">
        <v>0</v>
      </c>
      <c r="J38" s="21">
        <v>226.68100000000001</v>
      </c>
      <c r="K38" s="41">
        <v>228.52699999999999</v>
      </c>
      <c r="L38" s="30">
        <v>0</v>
      </c>
      <c r="M38" s="21">
        <v>228.52699999999999</v>
      </c>
      <c r="N38" s="41">
        <v>206.33600000000001</v>
      </c>
      <c r="O38" s="30">
        <v>0</v>
      </c>
      <c r="P38" s="21">
        <v>206.33600000000001</v>
      </c>
      <c r="Q38" s="41">
        <v>211.52799999999999</v>
      </c>
      <c r="R38" s="30">
        <v>0</v>
      </c>
      <c r="S38" s="21">
        <f t="shared" si="4"/>
        <v>211.52799999999999</v>
      </c>
      <c r="T38" s="41">
        <v>191.005</v>
      </c>
      <c r="U38" s="30">
        <v>0</v>
      </c>
      <c r="V38" s="21">
        <f>SUM(T38:U38)</f>
        <v>191.005</v>
      </c>
      <c r="W38" s="41">
        <v>273.06099999999998</v>
      </c>
      <c r="X38" s="30">
        <v>0</v>
      </c>
      <c r="Y38" s="21">
        <f>SUM(W38:X38)</f>
        <v>273.06099999999998</v>
      </c>
      <c r="Z38" s="41">
        <v>236.73599999999999</v>
      </c>
      <c r="AA38" s="30">
        <v>0</v>
      </c>
      <c r="AB38" s="21">
        <f>SUM(Z38:AA38)</f>
        <v>236.73599999999999</v>
      </c>
      <c r="AC38" s="42">
        <v>255.92099999999999</v>
      </c>
      <c r="AD38" s="43">
        <v>0</v>
      </c>
      <c r="AE38" s="21">
        <f>SUM(AC38:AD38)</f>
        <v>255.92099999999999</v>
      </c>
      <c r="AF38" s="29">
        <v>218.072</v>
      </c>
      <c r="AG38" s="30">
        <v>0</v>
      </c>
      <c r="AH38" s="21">
        <f>SUM(AF38:AG38)</f>
        <v>218.072</v>
      </c>
      <c r="AI38" s="29">
        <v>274.20600000000002</v>
      </c>
      <c r="AJ38" s="30">
        <v>3011.605</v>
      </c>
      <c r="AK38" s="21">
        <f>SUM(AI38:AJ38)</f>
        <v>3285.8110000000001</v>
      </c>
      <c r="AL38" s="29">
        <v>243.51499999999999</v>
      </c>
      <c r="AM38" s="30">
        <v>3121.37</v>
      </c>
      <c r="AN38" s="40">
        <f>SUM(AL38:AM38)</f>
        <v>3364.8849999999998</v>
      </c>
    </row>
    <row r="39" spans="1:40" x14ac:dyDescent="0.25">
      <c r="A39" s="56" t="s">
        <v>23</v>
      </c>
      <c r="B39" s="57">
        <f t="shared" ref="B39:D39" si="5">SUM(B35:B38)</f>
        <v>2330.5610000000001</v>
      </c>
      <c r="C39" s="58">
        <f t="shared" si="5"/>
        <v>899.62099999999998</v>
      </c>
      <c r="D39" s="59">
        <f t="shared" si="5"/>
        <v>3230.1819999999998</v>
      </c>
      <c r="E39" s="57">
        <f t="shared" ref="E39:J39" si="6">SUM(E35:E38)</f>
        <v>2869.0030000000002</v>
      </c>
      <c r="F39" s="58">
        <f t="shared" si="6"/>
        <v>3.2690000000000001</v>
      </c>
      <c r="G39" s="59">
        <f t="shared" si="6"/>
        <v>2872.2719999999999</v>
      </c>
      <c r="H39" s="57">
        <f t="shared" si="6"/>
        <v>2305.076</v>
      </c>
      <c r="I39" s="58">
        <f t="shared" si="6"/>
        <v>377.60900000000004</v>
      </c>
      <c r="J39" s="59">
        <f t="shared" si="6"/>
        <v>2682.6849999999999</v>
      </c>
      <c r="K39" s="61">
        <f t="shared" ref="K39:L39" si="7">SUM(K35:K38)</f>
        <v>2019.777</v>
      </c>
      <c r="L39" s="58">
        <f t="shared" si="7"/>
        <v>453.17500000000001</v>
      </c>
      <c r="M39" s="62">
        <f>SUM(M35:M38)</f>
        <v>2472.9520000000002</v>
      </c>
      <c r="N39" s="61">
        <f t="shared" ref="N39:O39" si="8">SUM(N35:N38)</f>
        <v>1711.6130000000001</v>
      </c>
      <c r="O39" s="58">
        <f t="shared" si="8"/>
        <v>1.514</v>
      </c>
      <c r="P39" s="62">
        <f>SUM(P35:P38)</f>
        <v>1713.127</v>
      </c>
      <c r="Q39" s="61">
        <f t="shared" ref="Q39:R39" si="9">SUM(Q35:Q38)</f>
        <v>2966.748</v>
      </c>
      <c r="R39" s="58">
        <f t="shared" si="9"/>
        <v>173.01300000000001</v>
      </c>
      <c r="S39" s="62">
        <f>SUM(S35:S38)</f>
        <v>3139.761</v>
      </c>
      <c r="T39" s="61">
        <f t="shared" ref="T39:AN39" si="10">SUM(T35:T38)</f>
        <v>5536.5839999999998</v>
      </c>
      <c r="U39" s="58">
        <f t="shared" si="10"/>
        <v>89.668000000000006</v>
      </c>
      <c r="V39" s="62">
        <f t="shared" si="10"/>
        <v>5626.2520000000004</v>
      </c>
      <c r="W39" s="61">
        <f t="shared" si="10"/>
        <v>12315.116</v>
      </c>
      <c r="X39" s="58">
        <f t="shared" si="10"/>
        <v>40.333999999999996</v>
      </c>
      <c r="Y39" s="62">
        <f t="shared" si="10"/>
        <v>12355.449999999999</v>
      </c>
      <c r="Z39" s="61">
        <f t="shared" si="10"/>
        <v>18470.392</v>
      </c>
      <c r="AA39" s="58">
        <f t="shared" si="10"/>
        <v>83.198000000000008</v>
      </c>
      <c r="AB39" s="62">
        <f t="shared" si="10"/>
        <v>18553.59</v>
      </c>
      <c r="AC39" s="61">
        <f t="shared" si="10"/>
        <v>22966.674999999999</v>
      </c>
      <c r="AD39" s="58">
        <f t="shared" si="10"/>
        <v>631.23099999999999</v>
      </c>
      <c r="AE39" s="62">
        <f t="shared" si="10"/>
        <v>23597.905999999999</v>
      </c>
      <c r="AF39" s="61">
        <f t="shared" si="10"/>
        <v>21902.662</v>
      </c>
      <c r="AG39" s="58">
        <f t="shared" si="10"/>
        <v>1228.3150000000001</v>
      </c>
      <c r="AH39" s="62">
        <f t="shared" si="10"/>
        <v>23130.976999999999</v>
      </c>
      <c r="AI39" s="61">
        <f t="shared" si="10"/>
        <v>18838.394</v>
      </c>
      <c r="AJ39" s="58">
        <f t="shared" si="10"/>
        <v>4554.848</v>
      </c>
      <c r="AK39" s="62">
        <f t="shared" si="10"/>
        <v>23393.242000000006</v>
      </c>
      <c r="AL39" s="61">
        <f t="shared" si="10"/>
        <v>13306.776999999998</v>
      </c>
      <c r="AM39" s="58">
        <f t="shared" si="10"/>
        <v>3863.8689999999997</v>
      </c>
      <c r="AN39" s="63">
        <f t="shared" si="10"/>
        <v>17170.645999999997</v>
      </c>
    </row>
    <row r="40" spans="1:40" s="5" customFormat="1" ht="11.25" x14ac:dyDescent="0.2">
      <c r="A40" s="33" t="s">
        <v>13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</row>
    <row r="41" spans="1:40" s="5" customFormat="1" ht="11.25" x14ac:dyDescent="0.2">
      <c r="A41" s="5" t="s">
        <v>14</v>
      </c>
    </row>
    <row r="42" spans="1:4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</sheetData>
  <mergeCells count="26">
    <mergeCell ref="AI14:AK14"/>
    <mergeCell ref="AL14:AN14"/>
    <mergeCell ref="Z32:AB32"/>
    <mergeCell ref="AC32:AE32"/>
    <mergeCell ref="AF32:AH32"/>
    <mergeCell ref="AI32:AK32"/>
    <mergeCell ref="AL32:AN32"/>
    <mergeCell ref="Z14:AB14"/>
    <mergeCell ref="AC14:AE14"/>
    <mergeCell ref="AF14:AH14"/>
    <mergeCell ref="B14:D14"/>
    <mergeCell ref="B32:D32"/>
    <mergeCell ref="W14:Y14"/>
    <mergeCell ref="W32:Y32"/>
    <mergeCell ref="K14:M14"/>
    <mergeCell ref="K32:M32"/>
    <mergeCell ref="N14:P14"/>
    <mergeCell ref="N32:P32"/>
    <mergeCell ref="Q14:S14"/>
    <mergeCell ref="Q32:S32"/>
    <mergeCell ref="E14:G14"/>
    <mergeCell ref="E32:G32"/>
    <mergeCell ref="H14:J14"/>
    <mergeCell ref="H32:J32"/>
    <mergeCell ref="T14:V14"/>
    <mergeCell ref="T32:V32"/>
  </mergeCells>
  <pageMargins left="0.7" right="0.7" top="0.78740157499999996" bottom="0.78740157499999996" header="0.3" footer="0.3"/>
  <pageSetup paperSize="9" orientation="portrait" r:id="rId1"/>
  <ignoredErrors>
    <ignoredError sqref="V18 V20:V22 S35:S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5"/>
  <sheetViews>
    <sheetView workbookViewId="0">
      <selection activeCell="A6" sqref="A6"/>
    </sheetView>
  </sheetViews>
  <sheetFormatPr baseColWidth="10" defaultRowHeight="13.5" x14ac:dyDescent="0.25"/>
  <cols>
    <col min="1" max="1" width="26" style="24" customWidth="1"/>
    <col min="2" max="3" width="11.28515625" style="24" customWidth="1"/>
    <col min="4" max="4" width="8.5703125" style="24" bestFit="1" customWidth="1"/>
    <col min="5" max="6" width="11.28515625" style="24" customWidth="1"/>
    <col min="7" max="7" width="8.5703125" style="24" bestFit="1" customWidth="1"/>
    <col min="8" max="9" width="11.28515625" style="24" customWidth="1"/>
    <col min="10" max="10" width="8.5703125" style="24" bestFit="1" customWidth="1"/>
    <col min="11" max="12" width="11.28515625" style="24" customWidth="1"/>
    <col min="13" max="13" width="8.5703125" style="24" bestFit="1" customWidth="1"/>
    <col min="14" max="22" width="11.5703125" style="24" customWidth="1"/>
    <col min="23" max="23" width="10.42578125" style="24" bestFit="1" customWidth="1"/>
    <col min="24" max="24" width="11.28515625" style="24" bestFit="1" customWidth="1"/>
    <col min="25" max="25" width="8.5703125" style="24" bestFit="1" customWidth="1"/>
    <col min="26" max="26" width="10.42578125" style="24" bestFit="1" customWidth="1"/>
    <col min="27" max="27" width="11.28515625" style="24" bestFit="1" customWidth="1"/>
    <col min="28" max="28" width="12.42578125" style="24" bestFit="1" customWidth="1"/>
    <col min="29" max="29" width="10.42578125" style="24" bestFit="1" customWidth="1"/>
    <col min="30" max="30" width="12.42578125" style="24" bestFit="1" customWidth="1"/>
    <col min="31" max="31" width="8.5703125" style="24" bestFit="1" customWidth="1"/>
    <col min="32" max="32" width="10.42578125" style="24" bestFit="1" customWidth="1"/>
    <col min="33" max="33" width="11.28515625" style="24" bestFit="1" customWidth="1"/>
    <col min="34" max="34" width="8.5703125" style="24" bestFit="1" customWidth="1"/>
    <col min="35" max="35" width="10.42578125" style="24" bestFit="1" customWidth="1"/>
    <col min="36" max="36" width="11.28515625" style="24" bestFit="1" customWidth="1"/>
    <col min="37" max="37" width="8.5703125" style="24" bestFit="1" customWidth="1"/>
    <col min="38" max="38" width="10.42578125" style="24" bestFit="1" customWidth="1"/>
    <col min="39" max="39" width="11.28515625" style="24" bestFit="1" customWidth="1"/>
    <col min="40" max="40" width="8.5703125" style="24" bestFit="1" customWidth="1"/>
    <col min="41" max="16384" width="11.42578125" style="24"/>
  </cols>
  <sheetData>
    <row r="1" spans="1:44" s="75" customFormat="1" ht="30" x14ac:dyDescent="0.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1:44" s="78" customFormat="1" ht="18.75" x14ac:dyDescent="0.3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</row>
    <row r="3" spans="1:44" s="87" customFormat="1" ht="15" x14ac:dyDescent="0.25">
      <c r="A3" s="167" t="s">
        <v>54</v>
      </c>
    </row>
    <row r="4" spans="1:44" s="87" customFormat="1" ht="12.75" x14ac:dyDescent="0.2"/>
    <row r="5" spans="1:44" s="2" customFormat="1" ht="15" x14ac:dyDescent="0.25">
      <c r="A5" s="1" t="str">
        <f>'Mengde 2007-2019 (Avsluttet)'!A5</f>
        <v>Oppdatert pr. 29.10.2020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4" s="1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4" s="5" customFormat="1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64"/>
      <c r="AP7" s="64"/>
      <c r="AQ7" s="64"/>
      <c r="AR7" s="64"/>
    </row>
    <row r="8" spans="1:44" s="6" customFormat="1" ht="11.25" x14ac:dyDescent="0.2">
      <c r="A8" s="6" t="s">
        <v>1</v>
      </c>
    </row>
    <row r="10" spans="1:44" ht="15" x14ac:dyDescent="0.25">
      <c r="A10" s="85" t="s">
        <v>37</v>
      </c>
    </row>
    <row r="12" spans="1:44" s="1" customFormat="1" ht="15.75" x14ac:dyDescent="0.25">
      <c r="A12" s="79" t="s">
        <v>32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4" s="11" customFormat="1" x14ac:dyDescent="0.25">
      <c r="A13" s="11" t="s">
        <v>33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4" s="12" customFormat="1" x14ac:dyDescent="0.25">
      <c r="B14" s="173">
        <v>2019</v>
      </c>
      <c r="C14" s="174"/>
      <c r="D14" s="175"/>
      <c r="E14" s="173">
        <v>2018</v>
      </c>
      <c r="F14" s="174"/>
      <c r="G14" s="175"/>
      <c r="H14" s="173">
        <v>2017</v>
      </c>
      <c r="I14" s="174"/>
      <c r="J14" s="175"/>
      <c r="K14" s="173">
        <v>2016</v>
      </c>
      <c r="L14" s="174"/>
      <c r="M14" s="175"/>
      <c r="N14" s="173">
        <v>2015</v>
      </c>
      <c r="O14" s="174"/>
      <c r="P14" s="175"/>
      <c r="Q14" s="173">
        <v>2014</v>
      </c>
      <c r="R14" s="174"/>
      <c r="S14" s="175"/>
      <c r="T14" s="173">
        <v>2013</v>
      </c>
      <c r="U14" s="174"/>
      <c r="V14" s="175"/>
      <c r="W14" s="173">
        <v>2012</v>
      </c>
      <c r="X14" s="174"/>
      <c r="Y14" s="175"/>
      <c r="Z14" s="173">
        <v>2011</v>
      </c>
      <c r="AA14" s="176"/>
      <c r="AB14" s="177"/>
      <c r="AC14" s="173">
        <v>2010</v>
      </c>
      <c r="AD14" s="176"/>
      <c r="AE14" s="177"/>
      <c r="AF14" s="173">
        <v>2009</v>
      </c>
      <c r="AG14" s="176"/>
      <c r="AH14" s="177"/>
      <c r="AI14" s="173">
        <v>2008</v>
      </c>
      <c r="AJ14" s="176"/>
      <c r="AK14" s="177"/>
      <c r="AL14" s="173">
        <v>2007</v>
      </c>
      <c r="AM14" s="176"/>
      <c r="AN14" s="177"/>
    </row>
    <row r="15" spans="1:44" s="12" customFormat="1" ht="15" x14ac:dyDescent="0.25">
      <c r="A15" s="44" t="s">
        <v>2</v>
      </c>
      <c r="B15" s="45" t="s">
        <v>19</v>
      </c>
      <c r="C15" s="46" t="s">
        <v>20</v>
      </c>
      <c r="D15" s="47" t="s">
        <v>3</v>
      </c>
      <c r="E15" s="45" t="s">
        <v>19</v>
      </c>
      <c r="F15" s="46" t="s">
        <v>20</v>
      </c>
      <c r="G15" s="47" t="s">
        <v>3</v>
      </c>
      <c r="H15" s="45" t="s">
        <v>19</v>
      </c>
      <c r="I15" s="46" t="s">
        <v>20</v>
      </c>
      <c r="J15" s="47" t="s">
        <v>3</v>
      </c>
      <c r="K15" s="45" t="s">
        <v>19</v>
      </c>
      <c r="L15" s="46" t="s">
        <v>20</v>
      </c>
      <c r="M15" s="47" t="s">
        <v>3</v>
      </c>
      <c r="N15" s="48" t="s">
        <v>19</v>
      </c>
      <c r="O15" s="47" t="s">
        <v>20</v>
      </c>
      <c r="P15" s="49" t="s">
        <v>3</v>
      </c>
      <c r="Q15" s="48" t="s">
        <v>19</v>
      </c>
      <c r="R15" s="47" t="s">
        <v>20</v>
      </c>
      <c r="S15" s="49" t="s">
        <v>3</v>
      </c>
      <c r="T15" s="48" t="s">
        <v>19</v>
      </c>
      <c r="U15" s="47" t="s">
        <v>20</v>
      </c>
      <c r="V15" s="49" t="s">
        <v>3</v>
      </c>
      <c r="W15" s="48" t="s">
        <v>19</v>
      </c>
      <c r="X15" s="47" t="s">
        <v>20</v>
      </c>
      <c r="Y15" s="49" t="s">
        <v>3</v>
      </c>
      <c r="Z15" s="48" t="s">
        <v>19</v>
      </c>
      <c r="AA15" s="47" t="s">
        <v>20</v>
      </c>
      <c r="AB15" s="49" t="s">
        <v>3</v>
      </c>
      <c r="AC15" s="48" t="s">
        <v>19</v>
      </c>
      <c r="AD15" s="47" t="s">
        <v>20</v>
      </c>
      <c r="AE15" s="49" t="s">
        <v>3</v>
      </c>
      <c r="AF15" s="48" t="s">
        <v>19</v>
      </c>
      <c r="AG15" s="47" t="s">
        <v>20</v>
      </c>
      <c r="AH15" s="49" t="s">
        <v>3</v>
      </c>
      <c r="AI15" s="48" t="s">
        <v>19</v>
      </c>
      <c r="AJ15" s="47" t="s">
        <v>20</v>
      </c>
      <c r="AK15" s="49" t="s">
        <v>3</v>
      </c>
      <c r="AL15" s="48" t="s">
        <v>19</v>
      </c>
      <c r="AM15" s="47" t="s">
        <v>20</v>
      </c>
      <c r="AN15" s="49" t="s">
        <v>3</v>
      </c>
    </row>
    <row r="16" spans="1:44" s="13" customFormat="1" x14ac:dyDescent="0.25">
      <c r="A16" s="50" t="s">
        <v>4</v>
      </c>
      <c r="B16" s="51" t="s">
        <v>21</v>
      </c>
      <c r="C16" s="52" t="s">
        <v>22</v>
      </c>
      <c r="D16" s="53" t="s">
        <v>3</v>
      </c>
      <c r="E16" s="51" t="s">
        <v>21</v>
      </c>
      <c r="F16" s="52" t="s">
        <v>22</v>
      </c>
      <c r="G16" s="53" t="s">
        <v>3</v>
      </c>
      <c r="H16" s="51" t="s">
        <v>21</v>
      </c>
      <c r="I16" s="52" t="s">
        <v>22</v>
      </c>
      <c r="J16" s="53" t="s">
        <v>3</v>
      </c>
      <c r="K16" s="51" t="s">
        <v>21</v>
      </c>
      <c r="L16" s="52" t="s">
        <v>22</v>
      </c>
      <c r="M16" s="53" t="s">
        <v>3</v>
      </c>
      <c r="N16" s="54" t="s">
        <v>21</v>
      </c>
      <c r="O16" s="53" t="s">
        <v>22</v>
      </c>
      <c r="P16" s="55" t="s">
        <v>3</v>
      </c>
      <c r="Q16" s="54" t="s">
        <v>21</v>
      </c>
      <c r="R16" s="53" t="s">
        <v>22</v>
      </c>
      <c r="S16" s="55" t="s">
        <v>3</v>
      </c>
      <c r="T16" s="54" t="s">
        <v>21</v>
      </c>
      <c r="U16" s="53" t="s">
        <v>22</v>
      </c>
      <c r="V16" s="55" t="s">
        <v>3</v>
      </c>
      <c r="W16" s="54" t="s">
        <v>21</v>
      </c>
      <c r="X16" s="53" t="s">
        <v>22</v>
      </c>
      <c r="Y16" s="55" t="s">
        <v>3</v>
      </c>
      <c r="Z16" s="54" t="s">
        <v>21</v>
      </c>
      <c r="AA16" s="53" t="s">
        <v>22</v>
      </c>
      <c r="AB16" s="55" t="s">
        <v>3</v>
      </c>
      <c r="AC16" s="54" t="s">
        <v>21</v>
      </c>
      <c r="AD16" s="53" t="s">
        <v>22</v>
      </c>
      <c r="AE16" s="55" t="s">
        <v>3</v>
      </c>
      <c r="AF16" s="54" t="s">
        <v>21</v>
      </c>
      <c r="AG16" s="53" t="s">
        <v>22</v>
      </c>
      <c r="AH16" s="55" t="s">
        <v>3</v>
      </c>
      <c r="AI16" s="54" t="s">
        <v>21</v>
      </c>
      <c r="AJ16" s="53" t="s">
        <v>22</v>
      </c>
      <c r="AK16" s="55" t="s">
        <v>3</v>
      </c>
      <c r="AL16" s="54" t="s">
        <v>21</v>
      </c>
      <c r="AM16" s="53" t="s">
        <v>22</v>
      </c>
      <c r="AN16" s="55" t="s">
        <v>3</v>
      </c>
    </row>
    <row r="17" spans="1:40" x14ac:dyDescent="0.25">
      <c r="A17" s="84" t="s">
        <v>9</v>
      </c>
      <c r="B17" s="14">
        <v>1715</v>
      </c>
      <c r="C17" s="15">
        <v>0</v>
      </c>
      <c r="D17" s="16">
        <v>1715</v>
      </c>
      <c r="E17" s="14">
        <v>2581.569</v>
      </c>
      <c r="F17" s="15">
        <v>0</v>
      </c>
      <c r="G17" s="16">
        <v>2581.569</v>
      </c>
      <c r="H17" s="14">
        <v>3353.0639999999999</v>
      </c>
      <c r="I17" s="15">
        <v>8250</v>
      </c>
      <c r="J17" s="16">
        <v>11603.064</v>
      </c>
      <c r="K17" s="14">
        <v>2604.2719999999999</v>
      </c>
      <c r="L17" s="15">
        <v>9900</v>
      </c>
      <c r="M17" s="16">
        <v>12504.272000000001</v>
      </c>
      <c r="N17" s="65">
        <v>0</v>
      </c>
      <c r="O17" s="38">
        <v>0</v>
      </c>
      <c r="P17" s="26">
        <v>0</v>
      </c>
      <c r="Q17" s="65" t="s">
        <v>12</v>
      </c>
      <c r="R17" s="38" t="s">
        <v>12</v>
      </c>
      <c r="S17" s="26" t="s">
        <v>12</v>
      </c>
      <c r="T17" s="65" t="s">
        <v>12</v>
      </c>
      <c r="U17" s="38" t="s">
        <v>12</v>
      </c>
      <c r="V17" s="26" t="s">
        <v>12</v>
      </c>
      <c r="W17" s="66">
        <v>5242.0370000000003</v>
      </c>
      <c r="X17" s="36">
        <v>0</v>
      </c>
      <c r="Y17" s="21">
        <f t="shared" ref="Y17" si="0">SUM(W17:X17)</f>
        <v>5242.0370000000003</v>
      </c>
      <c r="Z17" s="37">
        <v>15313.31</v>
      </c>
      <c r="AA17" s="38">
        <v>2088.5</v>
      </c>
      <c r="AB17" s="21">
        <f t="shared" ref="AB17" si="1">SUM(Z17:AA17)</f>
        <v>17401.809999999998</v>
      </c>
      <c r="AC17" s="37">
        <v>24017.453000000001</v>
      </c>
      <c r="AD17" s="38">
        <v>10443.429</v>
      </c>
      <c r="AE17" s="21">
        <f t="shared" ref="AE17" si="2">SUM(AC17:AD17)</f>
        <v>34460.881999999998</v>
      </c>
      <c r="AF17" s="39">
        <v>73056.294999999998</v>
      </c>
      <c r="AG17" s="36">
        <v>18384.490000000002</v>
      </c>
      <c r="AH17" s="21">
        <f t="shared" ref="AH17" si="3">SUM(AF17:AG17)</f>
        <v>91440.785000000003</v>
      </c>
      <c r="AI17" s="39">
        <v>15872.973</v>
      </c>
      <c r="AJ17" s="36">
        <v>21914.643</v>
      </c>
      <c r="AK17" s="21">
        <f t="shared" ref="AK17" si="4">SUM(AI17:AJ17)</f>
        <v>37787.616000000002</v>
      </c>
      <c r="AL17" s="39">
        <v>11077.539000000001</v>
      </c>
      <c r="AM17" s="36">
        <v>8857.83</v>
      </c>
      <c r="AN17" s="21">
        <f t="shared" ref="AN17" si="5">SUM(AL17:AM17)</f>
        <v>19935.368999999999</v>
      </c>
    </row>
    <row r="18" spans="1:40" x14ac:dyDescent="0.25">
      <c r="A18" s="82" t="s">
        <v>5</v>
      </c>
      <c r="B18" s="17">
        <v>15177.955</v>
      </c>
      <c r="C18" s="18">
        <v>25381.366000000002</v>
      </c>
      <c r="D18" s="25">
        <v>40559.321000000004</v>
      </c>
      <c r="E18" s="17">
        <v>22424.04</v>
      </c>
      <c r="F18" s="18">
        <v>0</v>
      </c>
      <c r="G18" s="25">
        <v>22424.04</v>
      </c>
      <c r="H18" s="17">
        <v>17156.452000000001</v>
      </c>
      <c r="I18" s="18">
        <v>0</v>
      </c>
      <c r="J18" s="25">
        <v>17156.452000000001</v>
      </c>
      <c r="K18" s="17">
        <v>21868.107</v>
      </c>
      <c r="L18" s="18">
        <v>0</v>
      </c>
      <c r="M18" s="25">
        <v>21868.107</v>
      </c>
      <c r="N18" s="17">
        <v>29722.172999999999</v>
      </c>
      <c r="O18" s="18">
        <v>0</v>
      </c>
      <c r="P18" s="19">
        <v>29722.172999999999</v>
      </c>
      <c r="Q18" s="17">
        <v>33105.627999999997</v>
      </c>
      <c r="R18" s="18">
        <v>6198.4859999999999</v>
      </c>
      <c r="S18" s="19">
        <v>39304.113999999994</v>
      </c>
      <c r="T18" s="17">
        <v>105234.557</v>
      </c>
      <c r="U18" s="18">
        <v>4382.3819999999996</v>
      </c>
      <c r="V18" s="19">
        <v>109616.939</v>
      </c>
      <c r="W18" s="21">
        <v>163816.89499999999</v>
      </c>
      <c r="X18" s="18">
        <v>857.56799999999998</v>
      </c>
      <c r="Y18" s="21">
        <f>SUM(W18:X18)</f>
        <v>164674.46299999999</v>
      </c>
      <c r="Z18" s="20">
        <v>164759.163</v>
      </c>
      <c r="AA18" s="18">
        <v>0</v>
      </c>
      <c r="AB18" s="21">
        <f>SUM(Z18:AA18)</f>
        <v>164759.163</v>
      </c>
      <c r="AC18" s="22">
        <v>211391.26500000001</v>
      </c>
      <c r="AD18" s="15">
        <v>1010.88</v>
      </c>
      <c r="AE18" s="21">
        <f>SUM(AC18:AD18)</f>
        <v>212402.14500000002</v>
      </c>
      <c r="AF18" s="14">
        <v>162677.74100000001</v>
      </c>
      <c r="AG18" s="15">
        <v>4850.2190000000001</v>
      </c>
      <c r="AH18" s="21">
        <f>SUM(AF18:AG18)</f>
        <v>167527.96000000002</v>
      </c>
      <c r="AI18" s="17">
        <v>206147.09299999999</v>
      </c>
      <c r="AJ18" s="18">
        <v>11833.665000000001</v>
      </c>
      <c r="AK18" s="21">
        <f>SUM(AI18:AJ18)</f>
        <v>217980.758</v>
      </c>
      <c r="AL18" s="17">
        <v>70663.502999999997</v>
      </c>
      <c r="AM18" s="18">
        <v>11145.848</v>
      </c>
      <c r="AN18" s="21">
        <f>SUM(AL18:AM18)</f>
        <v>81809.350999999995</v>
      </c>
    </row>
    <row r="19" spans="1:40" x14ac:dyDescent="0.25">
      <c r="A19" s="82" t="s">
        <v>10</v>
      </c>
      <c r="B19" s="17">
        <v>10552</v>
      </c>
      <c r="C19" s="18">
        <v>0</v>
      </c>
      <c r="D19" s="25">
        <v>10552</v>
      </c>
      <c r="E19" s="17">
        <v>3749.643</v>
      </c>
      <c r="F19" s="18">
        <v>0</v>
      </c>
      <c r="G19" s="25">
        <v>3749.643</v>
      </c>
      <c r="H19" s="17">
        <v>4107.5600000000004</v>
      </c>
      <c r="I19" s="18">
        <v>0</v>
      </c>
      <c r="J19" s="25">
        <v>4107.5600000000004</v>
      </c>
      <c r="K19" s="17">
        <v>1170.432</v>
      </c>
      <c r="L19" s="18">
        <v>0</v>
      </c>
      <c r="M19" s="25">
        <v>1170.432</v>
      </c>
      <c r="N19" s="27">
        <v>1235</v>
      </c>
      <c r="O19" s="28">
        <v>0</v>
      </c>
      <c r="P19" s="19">
        <v>1235</v>
      </c>
      <c r="Q19" s="27">
        <v>2972</v>
      </c>
      <c r="R19" s="28">
        <v>0</v>
      </c>
      <c r="S19" s="19">
        <v>2972</v>
      </c>
      <c r="T19" s="14" t="s">
        <v>12</v>
      </c>
      <c r="U19" s="15" t="s">
        <v>12</v>
      </c>
      <c r="V19" s="26" t="s">
        <v>12</v>
      </c>
      <c r="W19" s="21">
        <v>1350</v>
      </c>
      <c r="X19" s="18">
        <v>0</v>
      </c>
      <c r="Y19" s="21">
        <f t="shared" ref="Y19:Y23" si="6">SUM(W19:X19)</f>
        <v>1350</v>
      </c>
      <c r="Z19" s="20">
        <v>41388.968999999997</v>
      </c>
      <c r="AA19" s="18">
        <v>0</v>
      </c>
      <c r="AB19" s="21">
        <f t="shared" ref="AB19:AB23" si="7">SUM(Z19:AA19)</f>
        <v>41388.968999999997</v>
      </c>
      <c r="AC19" s="22">
        <v>34178.135999999999</v>
      </c>
      <c r="AD19" s="15">
        <v>0</v>
      </c>
      <c r="AE19" s="21">
        <f t="shared" ref="AE19:AE23" si="8">SUM(AC19:AD19)</f>
        <v>34178.135999999999</v>
      </c>
      <c r="AF19" s="17">
        <v>14239.071</v>
      </c>
      <c r="AG19" s="18">
        <v>0</v>
      </c>
      <c r="AH19" s="21">
        <f t="shared" ref="AH19:AH23" si="9">SUM(AF19:AG19)</f>
        <v>14239.071</v>
      </c>
      <c r="AI19" s="17">
        <v>15634.281999999999</v>
      </c>
      <c r="AJ19" s="18">
        <v>73</v>
      </c>
      <c r="AK19" s="21">
        <f t="shared" ref="AK19:AK23" si="10">SUM(AI19:AJ19)</f>
        <v>15707.281999999999</v>
      </c>
      <c r="AL19" s="17">
        <v>5419.2550000000001</v>
      </c>
      <c r="AM19" s="18">
        <v>0</v>
      </c>
      <c r="AN19" s="21">
        <f t="shared" ref="AN19:AN23" si="11">SUM(AL19:AM19)</f>
        <v>5419.2550000000001</v>
      </c>
    </row>
    <row r="20" spans="1:40" x14ac:dyDescent="0.25">
      <c r="A20" s="82" t="s">
        <v>6</v>
      </c>
      <c r="B20" s="17">
        <v>0</v>
      </c>
      <c r="C20" s="18">
        <v>0</v>
      </c>
      <c r="D20" s="25">
        <v>0</v>
      </c>
      <c r="E20" s="17">
        <v>64642.18</v>
      </c>
      <c r="F20" s="18">
        <v>0</v>
      </c>
      <c r="G20" s="25">
        <v>64642.18</v>
      </c>
      <c r="H20" s="17">
        <v>67604.714000000007</v>
      </c>
      <c r="I20" s="18">
        <v>0</v>
      </c>
      <c r="J20" s="25">
        <v>67604.714000000007</v>
      </c>
      <c r="K20" s="17">
        <v>85898.7</v>
      </c>
      <c r="L20" s="18">
        <v>0</v>
      </c>
      <c r="M20" s="25">
        <v>85898.7</v>
      </c>
      <c r="N20" s="17">
        <v>68592.535000000003</v>
      </c>
      <c r="O20" s="18">
        <v>0</v>
      </c>
      <c r="P20" s="19">
        <v>68592.535000000003</v>
      </c>
      <c r="Q20" s="17">
        <v>30494.100999999999</v>
      </c>
      <c r="R20" s="18">
        <v>0</v>
      </c>
      <c r="S20" s="19">
        <v>30494.100999999999</v>
      </c>
      <c r="T20" s="17">
        <v>48050.957000000002</v>
      </c>
      <c r="U20" s="18">
        <v>0</v>
      </c>
      <c r="V20" s="19">
        <v>48050.957000000002</v>
      </c>
      <c r="W20" s="21">
        <v>54681.093999999997</v>
      </c>
      <c r="X20" s="18">
        <v>0</v>
      </c>
      <c r="Y20" s="21">
        <f t="shared" si="6"/>
        <v>54681.093999999997</v>
      </c>
      <c r="Z20" s="20">
        <v>103468.861</v>
      </c>
      <c r="AA20" s="18">
        <v>0</v>
      </c>
      <c r="AB20" s="21">
        <f t="shared" si="7"/>
        <v>103468.861</v>
      </c>
      <c r="AC20" s="22">
        <v>71971.392000000007</v>
      </c>
      <c r="AD20" s="15">
        <v>0</v>
      </c>
      <c r="AE20" s="21">
        <f t="shared" si="8"/>
        <v>71971.392000000007</v>
      </c>
      <c r="AF20" s="17">
        <v>71086.298999999999</v>
      </c>
      <c r="AG20" s="18">
        <v>0</v>
      </c>
      <c r="AH20" s="21">
        <f t="shared" si="9"/>
        <v>71086.298999999999</v>
      </c>
      <c r="AI20" s="17">
        <v>87347.652000000002</v>
      </c>
      <c r="AJ20" s="18">
        <v>60000</v>
      </c>
      <c r="AK20" s="21">
        <f t="shared" si="10"/>
        <v>147347.652</v>
      </c>
      <c r="AL20" s="14">
        <v>82196.433999999994</v>
      </c>
      <c r="AM20" s="15">
        <v>59123.451000000001</v>
      </c>
      <c r="AN20" s="21">
        <f t="shared" si="11"/>
        <v>141319.88500000001</v>
      </c>
    </row>
    <row r="21" spans="1:40" x14ac:dyDescent="0.25">
      <c r="A21" s="82" t="s">
        <v>7</v>
      </c>
      <c r="B21" s="17">
        <v>8016.3289999999997</v>
      </c>
      <c r="C21" s="18">
        <v>0</v>
      </c>
      <c r="D21" s="25">
        <v>8016.3289999999997</v>
      </c>
      <c r="E21" s="17">
        <v>9695.2999999999993</v>
      </c>
      <c r="F21" s="18">
        <v>0</v>
      </c>
      <c r="G21" s="25">
        <v>9695.2999999999993</v>
      </c>
      <c r="H21" s="17">
        <v>3266.692</v>
      </c>
      <c r="I21" s="18">
        <v>0</v>
      </c>
      <c r="J21" s="25">
        <v>3266.692</v>
      </c>
      <c r="K21" s="17">
        <v>592</v>
      </c>
      <c r="L21" s="18">
        <v>0</v>
      </c>
      <c r="M21" s="25">
        <v>592</v>
      </c>
      <c r="N21" s="17">
        <v>3482.3919999999998</v>
      </c>
      <c r="O21" s="18">
        <v>0</v>
      </c>
      <c r="P21" s="19">
        <v>3482.3919999999998</v>
      </c>
      <c r="Q21" s="17">
        <v>35253.313999999998</v>
      </c>
      <c r="R21" s="18">
        <v>0</v>
      </c>
      <c r="S21" s="19">
        <v>35253.313999999998</v>
      </c>
      <c r="T21" s="17">
        <v>19154.535</v>
      </c>
      <c r="U21" s="18">
        <v>0</v>
      </c>
      <c r="V21" s="19">
        <v>19154.535</v>
      </c>
      <c r="W21" s="21">
        <v>41149.258000000002</v>
      </c>
      <c r="X21" s="18">
        <v>0</v>
      </c>
      <c r="Y21" s="21">
        <f t="shared" si="6"/>
        <v>41149.258000000002</v>
      </c>
      <c r="Z21" s="20">
        <v>29175.646000000001</v>
      </c>
      <c r="AA21" s="18">
        <v>0</v>
      </c>
      <c r="AB21" s="21">
        <f t="shared" si="7"/>
        <v>29175.646000000001</v>
      </c>
      <c r="AC21" s="22">
        <v>26864.492999999999</v>
      </c>
      <c r="AD21" s="15">
        <v>10.32</v>
      </c>
      <c r="AE21" s="21">
        <f t="shared" si="8"/>
        <v>26874.812999999998</v>
      </c>
      <c r="AF21" s="17">
        <v>57097.021000000001</v>
      </c>
      <c r="AG21" s="18">
        <v>75.400000000000006</v>
      </c>
      <c r="AH21" s="21">
        <f t="shared" si="9"/>
        <v>57172.421000000002</v>
      </c>
      <c r="AI21" s="17">
        <v>69015.682000000001</v>
      </c>
      <c r="AJ21" s="18">
        <v>18.8</v>
      </c>
      <c r="AK21" s="21">
        <f t="shared" si="10"/>
        <v>69034.482000000004</v>
      </c>
      <c r="AL21" s="17">
        <v>62969.781999999999</v>
      </c>
      <c r="AM21" s="18">
        <v>32.055</v>
      </c>
      <c r="AN21" s="21">
        <f t="shared" si="11"/>
        <v>63001.837</v>
      </c>
    </row>
    <row r="22" spans="1:40" x14ac:dyDescent="0.25">
      <c r="A22" s="82" t="s">
        <v>8</v>
      </c>
      <c r="B22" s="14">
        <v>2500</v>
      </c>
      <c r="C22" s="15">
        <v>0</v>
      </c>
      <c r="D22" s="16">
        <v>2500</v>
      </c>
      <c r="E22" s="14">
        <v>103.208</v>
      </c>
      <c r="F22" s="15">
        <v>0</v>
      </c>
      <c r="G22" s="16">
        <v>103.208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6">
        <v>0</v>
      </c>
      <c r="N22" s="14">
        <v>0</v>
      </c>
      <c r="O22" s="15">
        <v>0</v>
      </c>
      <c r="P22" s="26">
        <v>0</v>
      </c>
      <c r="Q22" s="14" t="s">
        <v>12</v>
      </c>
      <c r="R22" s="15" t="s">
        <v>12</v>
      </c>
      <c r="S22" s="26" t="s">
        <v>12</v>
      </c>
      <c r="T22" s="17">
        <v>34.200000000000003</v>
      </c>
      <c r="U22" s="18">
        <v>0</v>
      </c>
      <c r="V22" s="19">
        <v>34.200000000000003</v>
      </c>
      <c r="W22" s="67">
        <v>0</v>
      </c>
      <c r="X22" s="67">
        <v>0</v>
      </c>
      <c r="Y22" s="21">
        <f t="shared" si="6"/>
        <v>0</v>
      </c>
      <c r="Z22" s="20">
        <v>430.291</v>
      </c>
      <c r="AA22" s="18">
        <v>32.759</v>
      </c>
      <c r="AB22" s="21">
        <f t="shared" si="7"/>
        <v>463.05</v>
      </c>
      <c r="AC22" s="22">
        <v>15235.63</v>
      </c>
      <c r="AD22" s="15">
        <v>33.9</v>
      </c>
      <c r="AE22" s="21">
        <f t="shared" si="8"/>
        <v>15269.529999999999</v>
      </c>
      <c r="AF22" s="17">
        <v>8386.6769999999997</v>
      </c>
      <c r="AG22" s="18">
        <v>8.4369999999999994</v>
      </c>
      <c r="AH22" s="21">
        <f t="shared" si="9"/>
        <v>8395.1139999999996</v>
      </c>
      <c r="AI22" s="17">
        <v>7391.3</v>
      </c>
      <c r="AJ22" s="18">
        <v>56</v>
      </c>
      <c r="AK22" s="21">
        <f t="shared" si="10"/>
        <v>7447.3</v>
      </c>
      <c r="AL22" s="17">
        <v>7367.5240000000003</v>
      </c>
      <c r="AM22" s="18">
        <v>170.24299999999999</v>
      </c>
      <c r="AN22" s="21">
        <f t="shared" si="11"/>
        <v>7537.7670000000007</v>
      </c>
    </row>
    <row r="23" spans="1:40" x14ac:dyDescent="0.25">
      <c r="A23" s="83" t="s">
        <v>11</v>
      </c>
      <c r="B23" s="29">
        <v>175016.43</v>
      </c>
      <c r="C23" s="30">
        <v>480.76100000000002</v>
      </c>
      <c r="D23" s="25">
        <v>175497.19099999999</v>
      </c>
      <c r="E23" s="29">
        <v>135670.04999999999</v>
      </c>
      <c r="F23" s="30">
        <v>331.88200000000001</v>
      </c>
      <c r="G23" s="25">
        <v>136001.932</v>
      </c>
      <c r="H23" s="29">
        <v>124567.265</v>
      </c>
      <c r="I23" s="30">
        <v>305.76900000000001</v>
      </c>
      <c r="J23" s="25">
        <v>124873.034</v>
      </c>
      <c r="K23" s="29">
        <v>88350.873000000007</v>
      </c>
      <c r="L23" s="30">
        <v>246.24299999999999</v>
      </c>
      <c r="M23" s="25">
        <v>88597.115999999995</v>
      </c>
      <c r="N23" s="29">
        <v>71792.111000000004</v>
      </c>
      <c r="O23" s="30">
        <v>84.4</v>
      </c>
      <c r="P23" s="19">
        <v>71876.510999999999</v>
      </c>
      <c r="Q23" s="29">
        <v>81267.72</v>
      </c>
      <c r="R23" s="30">
        <v>23.414000000000001</v>
      </c>
      <c r="S23" s="19">
        <v>81291.134000000005</v>
      </c>
      <c r="T23" s="29">
        <v>70462.504000000001</v>
      </c>
      <c r="U23" s="30">
        <v>2.7650000000000001</v>
      </c>
      <c r="V23" s="32">
        <v>70465.269</v>
      </c>
      <c r="W23" s="21">
        <v>110438.42200000001</v>
      </c>
      <c r="X23" s="18">
        <v>106.087</v>
      </c>
      <c r="Y23" s="21">
        <f t="shared" si="6"/>
        <v>110544.50900000001</v>
      </c>
      <c r="Z23" s="41">
        <v>115411.962</v>
      </c>
      <c r="AA23" s="30">
        <v>80.677999999999997</v>
      </c>
      <c r="AB23" s="21">
        <f t="shared" si="7"/>
        <v>115492.64</v>
      </c>
      <c r="AC23" s="42">
        <v>114178.179</v>
      </c>
      <c r="AD23" s="43">
        <v>42.48</v>
      </c>
      <c r="AE23" s="21">
        <f t="shared" si="8"/>
        <v>114220.659</v>
      </c>
      <c r="AF23" s="29">
        <v>101543.26</v>
      </c>
      <c r="AG23" s="30">
        <v>32.643999999999998</v>
      </c>
      <c r="AH23" s="21">
        <f t="shared" si="9"/>
        <v>101575.90399999999</v>
      </c>
      <c r="AI23" s="29">
        <v>87824.070999999996</v>
      </c>
      <c r="AJ23" s="30">
        <v>80.522999999999996</v>
      </c>
      <c r="AK23" s="21">
        <f t="shared" si="10"/>
        <v>87904.593999999997</v>
      </c>
      <c r="AL23" s="29">
        <v>140211.61900000001</v>
      </c>
      <c r="AM23" s="30">
        <v>254.738</v>
      </c>
      <c r="AN23" s="21">
        <f t="shared" si="11"/>
        <v>140466.35700000002</v>
      </c>
    </row>
    <row r="24" spans="1:40" x14ac:dyDescent="0.25">
      <c r="A24" s="56" t="s">
        <v>23</v>
      </c>
      <c r="B24" s="57">
        <f t="shared" ref="B24:D24" si="12">SUM(B17:B23)</f>
        <v>212977.71399999998</v>
      </c>
      <c r="C24" s="58">
        <f t="shared" si="12"/>
        <v>25862.127</v>
      </c>
      <c r="D24" s="59">
        <f t="shared" si="12"/>
        <v>238839.84099999999</v>
      </c>
      <c r="E24" s="57">
        <f t="shared" ref="E24:G24" si="13">SUM(E17:E23)</f>
        <v>238865.99</v>
      </c>
      <c r="F24" s="58">
        <f t="shared" si="13"/>
        <v>331.88200000000001</v>
      </c>
      <c r="G24" s="59">
        <f t="shared" si="13"/>
        <v>239197.872</v>
      </c>
      <c r="H24" s="57">
        <f t="shared" ref="H24:M24" si="14">SUM(H17:H23)</f>
        <v>220055.747</v>
      </c>
      <c r="I24" s="58">
        <f t="shared" si="14"/>
        <v>8555.7690000000002</v>
      </c>
      <c r="J24" s="59">
        <f t="shared" si="14"/>
        <v>228611.516</v>
      </c>
      <c r="K24" s="57">
        <f t="shared" si="14"/>
        <v>200484.38400000002</v>
      </c>
      <c r="L24" s="58">
        <f t="shared" si="14"/>
        <v>10146.243</v>
      </c>
      <c r="M24" s="59">
        <f t="shared" si="14"/>
        <v>210630.62699999998</v>
      </c>
      <c r="N24" s="61">
        <v>174824.21100000001</v>
      </c>
      <c r="O24" s="59">
        <v>84.4</v>
      </c>
      <c r="P24" s="60">
        <v>174908.611</v>
      </c>
      <c r="Q24" s="61">
        <v>185891.07399999999</v>
      </c>
      <c r="R24" s="59">
        <v>6221.9</v>
      </c>
      <c r="S24" s="60">
        <v>192112.97399999999</v>
      </c>
      <c r="T24" s="61">
        <v>250958.20500000002</v>
      </c>
      <c r="U24" s="59">
        <v>4385.1469999999999</v>
      </c>
      <c r="V24" s="60">
        <v>255343.35200000001</v>
      </c>
      <c r="W24" s="61">
        <f t="shared" ref="W24:AN24" si="15">SUM(W17:W23)</f>
        <v>376677.70600000001</v>
      </c>
      <c r="X24" s="58">
        <f t="shared" si="15"/>
        <v>963.65499999999997</v>
      </c>
      <c r="Y24" s="62">
        <f t="shared" si="15"/>
        <v>377641.36099999998</v>
      </c>
      <c r="Z24" s="61">
        <f t="shared" si="15"/>
        <v>469948.20199999999</v>
      </c>
      <c r="AA24" s="58">
        <f t="shared" si="15"/>
        <v>2201.9369999999999</v>
      </c>
      <c r="AB24" s="62">
        <f t="shared" si="15"/>
        <v>472150.13899999997</v>
      </c>
      <c r="AC24" s="69">
        <f t="shared" si="15"/>
        <v>497836.54800000007</v>
      </c>
      <c r="AD24" s="70">
        <f t="shared" si="15"/>
        <v>11541.008999999998</v>
      </c>
      <c r="AE24" s="71">
        <f t="shared" si="15"/>
        <v>509377.55700000003</v>
      </c>
      <c r="AF24" s="57">
        <f t="shared" si="15"/>
        <v>488086.36400000006</v>
      </c>
      <c r="AG24" s="58">
        <f t="shared" si="15"/>
        <v>23351.190000000006</v>
      </c>
      <c r="AH24" s="60">
        <f t="shared" si="15"/>
        <v>511437.55400000006</v>
      </c>
      <c r="AI24" s="57">
        <f t="shared" si="15"/>
        <v>489233.05300000001</v>
      </c>
      <c r="AJ24" s="58">
        <f t="shared" si="15"/>
        <v>93976.631000000008</v>
      </c>
      <c r="AK24" s="60">
        <f t="shared" si="15"/>
        <v>583209.68400000001</v>
      </c>
      <c r="AL24" s="57">
        <f t="shared" si="15"/>
        <v>379905.65600000002</v>
      </c>
      <c r="AM24" s="58">
        <f t="shared" si="15"/>
        <v>79584.164999999994</v>
      </c>
      <c r="AN24" s="60">
        <f t="shared" si="15"/>
        <v>459489.82100000005</v>
      </c>
    </row>
    <row r="25" spans="1:40" s="5" customFormat="1" ht="11.25" x14ac:dyDescent="0.2">
      <c r="A25" s="33" t="s">
        <v>24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s="5" customFormat="1" ht="11.25" x14ac:dyDescent="0.2">
      <c r="A26" s="5" t="s">
        <v>25</v>
      </c>
    </row>
    <row r="27" spans="1:4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40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40" s="1" customFormat="1" ht="15.75" x14ac:dyDescent="0.25">
      <c r="A30" s="79" t="s">
        <v>34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s="11" customFormat="1" x14ac:dyDescent="0.25">
      <c r="A31" s="11" t="s">
        <v>35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s="12" customFormat="1" x14ac:dyDescent="0.25">
      <c r="B32" s="173">
        <v>2019</v>
      </c>
      <c r="C32" s="174"/>
      <c r="D32" s="175"/>
      <c r="E32" s="173">
        <v>2018</v>
      </c>
      <c r="F32" s="174"/>
      <c r="G32" s="175"/>
      <c r="H32" s="173">
        <v>2017</v>
      </c>
      <c r="I32" s="174"/>
      <c r="J32" s="175"/>
      <c r="K32" s="173">
        <v>2016</v>
      </c>
      <c r="L32" s="174"/>
      <c r="M32" s="175"/>
      <c r="N32" s="173">
        <v>2015</v>
      </c>
      <c r="O32" s="174"/>
      <c r="P32" s="175"/>
      <c r="Q32" s="173">
        <v>2014</v>
      </c>
      <c r="R32" s="174"/>
      <c r="S32" s="175"/>
      <c r="T32" s="173">
        <v>2013</v>
      </c>
      <c r="U32" s="174"/>
      <c r="V32" s="175"/>
      <c r="W32" s="173">
        <v>2012</v>
      </c>
      <c r="X32" s="174"/>
      <c r="Y32" s="175"/>
      <c r="Z32" s="173">
        <v>2011</v>
      </c>
      <c r="AA32" s="176"/>
      <c r="AB32" s="177"/>
      <c r="AC32" s="173">
        <v>2010</v>
      </c>
      <c r="AD32" s="176"/>
      <c r="AE32" s="177"/>
      <c r="AF32" s="173">
        <v>2009</v>
      </c>
      <c r="AG32" s="176"/>
      <c r="AH32" s="177"/>
      <c r="AI32" s="173">
        <v>2008</v>
      </c>
      <c r="AJ32" s="176"/>
      <c r="AK32" s="177"/>
      <c r="AL32" s="173">
        <v>2007</v>
      </c>
      <c r="AM32" s="176"/>
      <c r="AN32" s="177"/>
    </row>
    <row r="33" spans="1:40" s="12" customFormat="1" ht="15" x14ac:dyDescent="0.25">
      <c r="A33" s="44" t="s">
        <v>2</v>
      </c>
      <c r="B33" s="45" t="s">
        <v>19</v>
      </c>
      <c r="C33" s="46" t="s">
        <v>20</v>
      </c>
      <c r="D33" s="47" t="s">
        <v>3</v>
      </c>
      <c r="E33" s="45" t="s">
        <v>19</v>
      </c>
      <c r="F33" s="46" t="s">
        <v>20</v>
      </c>
      <c r="G33" s="47" t="s">
        <v>3</v>
      </c>
      <c r="H33" s="45" t="s">
        <v>19</v>
      </c>
      <c r="I33" s="46" t="s">
        <v>20</v>
      </c>
      <c r="J33" s="47" t="s">
        <v>3</v>
      </c>
      <c r="K33" s="45" t="s">
        <v>19</v>
      </c>
      <c r="L33" s="46" t="s">
        <v>20</v>
      </c>
      <c r="M33" s="47" t="s">
        <v>3</v>
      </c>
      <c r="N33" s="48" t="s">
        <v>19</v>
      </c>
      <c r="O33" s="47" t="s">
        <v>20</v>
      </c>
      <c r="P33" s="49" t="s">
        <v>3</v>
      </c>
      <c r="Q33" s="48" t="s">
        <v>19</v>
      </c>
      <c r="R33" s="47" t="s">
        <v>20</v>
      </c>
      <c r="S33" s="49" t="s">
        <v>3</v>
      </c>
      <c r="T33" s="48" t="s">
        <v>19</v>
      </c>
      <c r="U33" s="47" t="s">
        <v>20</v>
      </c>
      <c r="V33" s="49" t="s">
        <v>3</v>
      </c>
      <c r="W33" s="48" t="s">
        <v>19</v>
      </c>
      <c r="X33" s="47" t="s">
        <v>20</v>
      </c>
      <c r="Y33" s="49" t="s">
        <v>3</v>
      </c>
      <c r="Z33" s="48" t="s">
        <v>19</v>
      </c>
      <c r="AA33" s="47" t="s">
        <v>20</v>
      </c>
      <c r="AB33" s="49" t="s">
        <v>3</v>
      </c>
      <c r="AC33" s="48" t="s">
        <v>19</v>
      </c>
      <c r="AD33" s="47" t="s">
        <v>20</v>
      </c>
      <c r="AE33" s="49" t="s">
        <v>3</v>
      </c>
      <c r="AF33" s="48" t="s">
        <v>19</v>
      </c>
      <c r="AG33" s="47" t="s">
        <v>20</v>
      </c>
      <c r="AH33" s="49" t="s">
        <v>3</v>
      </c>
      <c r="AI33" s="48" t="s">
        <v>19</v>
      </c>
      <c r="AJ33" s="47" t="s">
        <v>20</v>
      </c>
      <c r="AK33" s="49" t="s">
        <v>3</v>
      </c>
      <c r="AL33" s="48" t="s">
        <v>19</v>
      </c>
      <c r="AM33" s="47" t="s">
        <v>20</v>
      </c>
      <c r="AN33" s="49" t="s">
        <v>3</v>
      </c>
    </row>
    <row r="34" spans="1:40" s="13" customFormat="1" x14ac:dyDescent="0.25">
      <c r="A34" s="50" t="s">
        <v>4</v>
      </c>
      <c r="B34" s="51" t="s">
        <v>21</v>
      </c>
      <c r="C34" s="52" t="s">
        <v>22</v>
      </c>
      <c r="D34" s="53" t="s">
        <v>3</v>
      </c>
      <c r="E34" s="51" t="s">
        <v>21</v>
      </c>
      <c r="F34" s="52" t="s">
        <v>22</v>
      </c>
      <c r="G34" s="53" t="s">
        <v>3</v>
      </c>
      <c r="H34" s="51" t="s">
        <v>21</v>
      </c>
      <c r="I34" s="52" t="s">
        <v>22</v>
      </c>
      <c r="J34" s="53" t="s">
        <v>3</v>
      </c>
      <c r="K34" s="51" t="s">
        <v>21</v>
      </c>
      <c r="L34" s="52" t="s">
        <v>22</v>
      </c>
      <c r="M34" s="53" t="s">
        <v>3</v>
      </c>
      <c r="N34" s="54" t="s">
        <v>21</v>
      </c>
      <c r="O34" s="53" t="s">
        <v>22</v>
      </c>
      <c r="P34" s="55" t="s">
        <v>3</v>
      </c>
      <c r="Q34" s="54" t="s">
        <v>21</v>
      </c>
      <c r="R34" s="53" t="s">
        <v>22</v>
      </c>
      <c r="S34" s="55" t="s">
        <v>3</v>
      </c>
      <c r="T34" s="54" t="s">
        <v>21</v>
      </c>
      <c r="U34" s="53" t="s">
        <v>22</v>
      </c>
      <c r="V34" s="55" t="s">
        <v>3</v>
      </c>
      <c r="W34" s="54" t="s">
        <v>21</v>
      </c>
      <c r="X34" s="53" t="s">
        <v>22</v>
      </c>
      <c r="Y34" s="55" t="s">
        <v>3</v>
      </c>
      <c r="Z34" s="54" t="s">
        <v>21</v>
      </c>
      <c r="AA34" s="53" t="s">
        <v>22</v>
      </c>
      <c r="AB34" s="55" t="s">
        <v>3</v>
      </c>
      <c r="AC34" s="54" t="s">
        <v>21</v>
      </c>
      <c r="AD34" s="53" t="s">
        <v>22</v>
      </c>
      <c r="AE34" s="55" t="s">
        <v>3</v>
      </c>
      <c r="AF34" s="54" t="s">
        <v>21</v>
      </c>
      <c r="AG34" s="53" t="s">
        <v>22</v>
      </c>
      <c r="AH34" s="55" t="s">
        <v>3</v>
      </c>
      <c r="AI34" s="54" t="s">
        <v>21</v>
      </c>
      <c r="AJ34" s="53" t="s">
        <v>22</v>
      </c>
      <c r="AK34" s="55" t="s">
        <v>3</v>
      </c>
      <c r="AL34" s="54" t="s">
        <v>21</v>
      </c>
      <c r="AM34" s="53" t="s">
        <v>22</v>
      </c>
      <c r="AN34" s="55" t="s">
        <v>3</v>
      </c>
    </row>
    <row r="35" spans="1:40" x14ac:dyDescent="0.25">
      <c r="A35" s="84" t="s">
        <v>15</v>
      </c>
      <c r="B35" s="35">
        <v>0</v>
      </c>
      <c r="C35" s="36">
        <v>25381.366000000002</v>
      </c>
      <c r="D35" s="21">
        <v>25381.366000000002</v>
      </c>
      <c r="E35" s="35">
        <v>13107.436</v>
      </c>
      <c r="F35" s="36">
        <v>0</v>
      </c>
      <c r="G35" s="21">
        <v>13107.436</v>
      </c>
      <c r="H35" s="35">
        <v>4240.7240000000002</v>
      </c>
      <c r="I35" s="36">
        <v>8251.35</v>
      </c>
      <c r="J35" s="21">
        <v>12492.074000000001</v>
      </c>
      <c r="K35" s="35">
        <v>0</v>
      </c>
      <c r="L35" s="36">
        <v>9903.24</v>
      </c>
      <c r="M35" s="21">
        <v>9903.24</v>
      </c>
      <c r="N35" s="35">
        <v>172.9</v>
      </c>
      <c r="O35" s="36">
        <v>0.9</v>
      </c>
      <c r="P35" s="21">
        <f>SUM(N35:O35)</f>
        <v>173.8</v>
      </c>
      <c r="Q35" s="35">
        <v>37484.529000000002</v>
      </c>
      <c r="R35" s="36">
        <v>6198.4859999999999</v>
      </c>
      <c r="S35" s="21">
        <f>SUM(Q35:R35)</f>
        <v>43683.014999999999</v>
      </c>
      <c r="T35" s="35">
        <v>115605.033</v>
      </c>
      <c r="U35" s="36">
        <v>4385.1469999999999</v>
      </c>
      <c r="V35" s="21">
        <f>SUM(T35:U35)</f>
        <v>119990.18</v>
      </c>
      <c r="W35" s="35">
        <v>209001.30300000001</v>
      </c>
      <c r="X35" s="36">
        <v>861.56799999999998</v>
      </c>
      <c r="Y35" s="21">
        <f>SUM(W35:X35)</f>
        <v>209862.87100000001</v>
      </c>
      <c r="Z35" s="37">
        <v>265928.03100000002</v>
      </c>
      <c r="AA35" s="38">
        <v>1445.144</v>
      </c>
      <c r="AB35" s="21">
        <f>SUM(Z35:AA35)</f>
        <v>267373.17499999999</v>
      </c>
      <c r="AC35" s="37">
        <v>336768.93400000001</v>
      </c>
      <c r="AD35" s="38">
        <v>10614.058999999999</v>
      </c>
      <c r="AE35" s="21">
        <f>SUM(AC35:AD35)</f>
        <v>347382.99300000002</v>
      </c>
      <c r="AF35" s="39">
        <v>337732.44099999999</v>
      </c>
      <c r="AG35" s="36">
        <v>22104.545999999998</v>
      </c>
      <c r="AH35" s="21">
        <f>SUM(AF35:AG35)</f>
        <v>359836.98699999996</v>
      </c>
      <c r="AI35" s="39">
        <v>339047.39799999999</v>
      </c>
      <c r="AJ35" s="36">
        <v>32648.621999999999</v>
      </c>
      <c r="AK35" s="21">
        <f>SUM(AI35:AJ35)</f>
        <v>371696.01999999996</v>
      </c>
      <c r="AL35" s="39">
        <v>228453.06700000001</v>
      </c>
      <c r="AM35" s="36">
        <v>19371.452000000001</v>
      </c>
      <c r="AN35" s="68">
        <f>SUM(AL35:AM35)</f>
        <v>247824.519</v>
      </c>
    </row>
    <row r="36" spans="1:40" x14ac:dyDescent="0.25">
      <c r="A36" s="82" t="s">
        <v>16</v>
      </c>
      <c r="B36" s="20">
        <v>30144.23</v>
      </c>
      <c r="C36" s="18">
        <v>480.76100000000002</v>
      </c>
      <c r="D36" s="21">
        <v>30624.991000000002</v>
      </c>
      <c r="E36" s="20">
        <v>19815.931</v>
      </c>
      <c r="F36" s="18">
        <v>331.88200000000001</v>
      </c>
      <c r="G36" s="21">
        <v>20147.812999999998</v>
      </c>
      <c r="H36" s="20">
        <v>21827.364000000001</v>
      </c>
      <c r="I36" s="18">
        <v>304.41899999999998</v>
      </c>
      <c r="J36" s="21">
        <v>22131.782999999999</v>
      </c>
      <c r="K36" s="20">
        <v>19169.904999999999</v>
      </c>
      <c r="L36" s="18">
        <v>243.00299999999999</v>
      </c>
      <c r="M36" s="21">
        <v>19412.907999999999</v>
      </c>
      <c r="N36" s="20">
        <v>15693.704</v>
      </c>
      <c r="O36" s="18">
        <v>83.5</v>
      </c>
      <c r="P36" s="21">
        <f>SUM(N36:O36)</f>
        <v>15777.204</v>
      </c>
      <c r="Q36" s="20">
        <v>18855.596000000001</v>
      </c>
      <c r="R36" s="18">
        <v>23.414000000000001</v>
      </c>
      <c r="S36" s="21">
        <f>SUM(Q36:R36)</f>
        <v>18879.010000000002</v>
      </c>
      <c r="T36" s="20">
        <v>15583.821</v>
      </c>
      <c r="U36" s="18">
        <v>0</v>
      </c>
      <c r="V36" s="21">
        <f>SUM(T36:U36)</f>
        <v>15583.821</v>
      </c>
      <c r="W36" s="20">
        <v>16398.434000000001</v>
      </c>
      <c r="X36" s="18">
        <v>102.087</v>
      </c>
      <c r="Y36" s="21">
        <f>SUM(W36:X36)</f>
        <v>16500.521000000001</v>
      </c>
      <c r="Z36" s="20">
        <v>14909.831</v>
      </c>
      <c r="AA36" s="18">
        <v>756.79300000000001</v>
      </c>
      <c r="AB36" s="21">
        <f>SUM(Z36:AA36)</f>
        <v>15666.624</v>
      </c>
      <c r="AC36" s="22">
        <v>20596.445</v>
      </c>
      <c r="AD36" s="15">
        <v>926.95</v>
      </c>
      <c r="AE36" s="21">
        <f>SUM(AC36:AD36)</f>
        <v>21523.395</v>
      </c>
      <c r="AF36" s="17">
        <v>18057.527999999998</v>
      </c>
      <c r="AG36" s="18">
        <v>1246.644</v>
      </c>
      <c r="AH36" s="21">
        <f>SUM(AF36:AG36)</f>
        <v>19304.171999999999</v>
      </c>
      <c r="AI36" s="17">
        <v>18014.605</v>
      </c>
      <c r="AJ36" s="18">
        <v>1065.943</v>
      </c>
      <c r="AK36" s="21">
        <f>SUM(AI36:AJ36)</f>
        <v>19080.547999999999</v>
      </c>
      <c r="AL36" s="17">
        <v>15345.514999999999</v>
      </c>
      <c r="AM36" s="18">
        <v>998.2</v>
      </c>
      <c r="AN36" s="19">
        <f>SUM(AL36:AM36)</f>
        <v>16343.715</v>
      </c>
    </row>
    <row r="37" spans="1:40" x14ac:dyDescent="0.25">
      <c r="A37" s="82" t="s">
        <v>17</v>
      </c>
      <c r="B37" s="20">
        <v>154516.329</v>
      </c>
      <c r="C37" s="18">
        <v>0</v>
      </c>
      <c r="D37" s="21">
        <v>154516.329</v>
      </c>
      <c r="E37" s="20">
        <v>181540.38800000001</v>
      </c>
      <c r="F37" s="18">
        <v>0</v>
      </c>
      <c r="G37" s="21">
        <v>181540.38800000001</v>
      </c>
      <c r="H37" s="20">
        <v>172871.40599999999</v>
      </c>
      <c r="I37" s="18">
        <v>0</v>
      </c>
      <c r="J37" s="21">
        <v>172871.40599999999</v>
      </c>
      <c r="K37" s="20">
        <v>161578.807</v>
      </c>
      <c r="L37" s="18">
        <v>0</v>
      </c>
      <c r="M37" s="21">
        <v>161578.807</v>
      </c>
      <c r="N37" s="20">
        <v>142613.326</v>
      </c>
      <c r="O37" s="18">
        <v>0</v>
      </c>
      <c r="P37" s="21">
        <f t="shared" ref="P37:P38" si="16">SUM(N37:O37)</f>
        <v>142613.326</v>
      </c>
      <c r="Q37" s="20">
        <v>114022.254</v>
      </c>
      <c r="R37" s="18">
        <v>0</v>
      </c>
      <c r="S37" s="21">
        <f t="shared" ref="S37:S38" si="17">SUM(Q37:R37)</f>
        <v>114022.254</v>
      </c>
      <c r="T37" s="20">
        <v>106895.614</v>
      </c>
      <c r="U37" s="18">
        <v>0</v>
      </c>
      <c r="V37" s="21">
        <f t="shared" ref="V37:V38" si="18">SUM(T37:U37)</f>
        <v>106895.614</v>
      </c>
      <c r="W37" s="20">
        <v>132870.734</v>
      </c>
      <c r="X37" s="18">
        <v>0</v>
      </c>
      <c r="Y37" s="21">
        <f t="shared" ref="Y37:Y38" si="19">SUM(W37:X37)</f>
        <v>132870.734</v>
      </c>
      <c r="Z37" s="20">
        <v>171580.639</v>
      </c>
      <c r="AA37" s="18">
        <v>0</v>
      </c>
      <c r="AB37" s="21">
        <f t="shared" ref="AB37:AB38" si="20">SUM(Z37:AA37)</f>
        <v>171580.639</v>
      </c>
      <c r="AC37" s="22">
        <v>121984.63800000001</v>
      </c>
      <c r="AD37" s="15">
        <v>0</v>
      </c>
      <c r="AE37" s="21">
        <f t="shared" ref="AE37:AE38" si="21">SUM(AC37:AD37)</f>
        <v>121984.63800000001</v>
      </c>
      <c r="AF37" s="14">
        <v>115812.552</v>
      </c>
      <c r="AG37" s="15">
        <v>0</v>
      </c>
      <c r="AH37" s="21">
        <f t="shared" ref="AH37:AH38" si="22">SUM(AF37:AG37)</f>
        <v>115812.552</v>
      </c>
      <c r="AI37" s="17">
        <v>111957.993</v>
      </c>
      <c r="AJ37" s="18">
        <v>0</v>
      </c>
      <c r="AK37" s="21">
        <f t="shared" ref="AK37:AK38" si="23">SUM(AI37:AJ37)</f>
        <v>111957.993</v>
      </c>
      <c r="AL37" s="17">
        <v>114194.41499999999</v>
      </c>
      <c r="AM37" s="18">
        <v>0</v>
      </c>
      <c r="AN37" s="19">
        <f>SUM(AL37:AM37)</f>
        <v>114194.41499999999</v>
      </c>
    </row>
    <row r="38" spans="1:40" x14ac:dyDescent="0.25">
      <c r="A38" s="83" t="s">
        <v>18</v>
      </c>
      <c r="B38" s="41">
        <v>28317.154999999999</v>
      </c>
      <c r="C38" s="30">
        <v>0</v>
      </c>
      <c r="D38" s="21">
        <v>28317.154999999999</v>
      </c>
      <c r="E38" s="41">
        <v>24402.235000000001</v>
      </c>
      <c r="F38" s="30">
        <v>0</v>
      </c>
      <c r="G38" s="21">
        <v>24402.235000000001</v>
      </c>
      <c r="H38" s="41">
        <v>21116.253000000001</v>
      </c>
      <c r="I38" s="30">
        <v>0</v>
      </c>
      <c r="J38" s="21">
        <v>21116.253000000001</v>
      </c>
      <c r="K38" s="41">
        <v>19735.671999999999</v>
      </c>
      <c r="L38" s="30">
        <v>0</v>
      </c>
      <c r="M38" s="21">
        <v>19735.671999999999</v>
      </c>
      <c r="N38" s="41">
        <v>16344.281000000001</v>
      </c>
      <c r="O38" s="30">
        <v>0</v>
      </c>
      <c r="P38" s="21">
        <f t="shared" si="16"/>
        <v>16344.281000000001</v>
      </c>
      <c r="Q38" s="41">
        <v>15528.695</v>
      </c>
      <c r="R38" s="30">
        <v>0</v>
      </c>
      <c r="S38" s="21">
        <f t="shared" si="17"/>
        <v>15528.695</v>
      </c>
      <c r="T38" s="41">
        <v>12873.736999999999</v>
      </c>
      <c r="U38" s="30">
        <v>0</v>
      </c>
      <c r="V38" s="21">
        <f t="shared" si="18"/>
        <v>12873.736999999999</v>
      </c>
      <c r="W38" s="41">
        <v>18407.235000000001</v>
      </c>
      <c r="X38" s="30">
        <v>0</v>
      </c>
      <c r="Y38" s="21">
        <f t="shared" si="19"/>
        <v>18407.235000000001</v>
      </c>
      <c r="Z38" s="41">
        <v>17529.701000000001</v>
      </c>
      <c r="AA38" s="30">
        <v>0</v>
      </c>
      <c r="AB38" s="21">
        <f t="shared" si="20"/>
        <v>17529.701000000001</v>
      </c>
      <c r="AC38" s="42">
        <v>18486.530999999999</v>
      </c>
      <c r="AD38" s="43">
        <v>0</v>
      </c>
      <c r="AE38" s="21">
        <f t="shared" si="21"/>
        <v>18486.530999999999</v>
      </c>
      <c r="AF38" s="29">
        <v>16483.843000000001</v>
      </c>
      <c r="AG38" s="30">
        <v>0</v>
      </c>
      <c r="AH38" s="21">
        <f t="shared" si="22"/>
        <v>16483.843000000001</v>
      </c>
      <c r="AI38" s="29">
        <v>20213.056999999997</v>
      </c>
      <c r="AJ38" s="30">
        <v>60262.065999999999</v>
      </c>
      <c r="AK38" s="21">
        <f t="shared" si="23"/>
        <v>80475.122999999992</v>
      </c>
      <c r="AL38" s="29">
        <v>21912.659</v>
      </c>
      <c r="AM38" s="30">
        <v>59214.512999999999</v>
      </c>
      <c r="AN38" s="32">
        <f>SUM(AL38:AM38)</f>
        <v>81127.171999999991</v>
      </c>
    </row>
    <row r="39" spans="1:40" x14ac:dyDescent="0.25">
      <c r="A39" s="56" t="s">
        <v>23</v>
      </c>
      <c r="B39" s="61">
        <f t="shared" ref="B39:C39" si="24">SUM(B35:B38)</f>
        <v>212977.71400000001</v>
      </c>
      <c r="C39" s="58">
        <f t="shared" si="24"/>
        <v>25862.127</v>
      </c>
      <c r="D39" s="62">
        <f>SUM(D35:D38)</f>
        <v>238839.84099999999</v>
      </c>
      <c r="E39" s="61">
        <f t="shared" ref="E39:F39" si="25">SUM(E35:E38)</f>
        <v>238865.99</v>
      </c>
      <c r="F39" s="58">
        <f t="shared" si="25"/>
        <v>331.88200000000001</v>
      </c>
      <c r="G39" s="62">
        <f>SUM(G35:G38)</f>
        <v>239197.87199999997</v>
      </c>
      <c r="H39" s="61">
        <f t="shared" ref="H39:I39" si="26">SUM(H35:H38)</f>
        <v>220055.747</v>
      </c>
      <c r="I39" s="58">
        <f t="shared" si="26"/>
        <v>8555.7690000000002</v>
      </c>
      <c r="J39" s="62">
        <f>SUM(J35:J38)</f>
        <v>228611.51599999997</v>
      </c>
      <c r="K39" s="61">
        <f t="shared" ref="K39:L39" si="27">SUM(K35:K38)</f>
        <v>200484.38399999999</v>
      </c>
      <c r="L39" s="58">
        <f t="shared" si="27"/>
        <v>10146.243</v>
      </c>
      <c r="M39" s="62">
        <f>SUM(M35:M38)</f>
        <v>210630.62700000001</v>
      </c>
      <c r="N39" s="61">
        <f>SUM(N35:N38)</f>
        <v>174824.21099999998</v>
      </c>
      <c r="O39" s="58">
        <f>SUM(O35:O38)</f>
        <v>84.4</v>
      </c>
      <c r="P39" s="62">
        <f t="shared" ref="P39" si="28">SUM(P35:P38)</f>
        <v>174908.61099999998</v>
      </c>
      <c r="Q39" s="61">
        <f>SUM(Q35:Q38)</f>
        <v>185891.07400000002</v>
      </c>
      <c r="R39" s="58">
        <f>SUM(R35:R38)</f>
        <v>6221.9</v>
      </c>
      <c r="S39" s="62">
        <f t="shared" ref="S39" si="29">SUM(S35:S38)</f>
        <v>192112.97400000002</v>
      </c>
      <c r="T39" s="61">
        <f t="shared" ref="T39:Y39" si="30">SUM(T35:T38)</f>
        <v>250958.20499999999</v>
      </c>
      <c r="U39" s="58">
        <f t="shared" si="30"/>
        <v>4385.1469999999999</v>
      </c>
      <c r="V39" s="62">
        <f t="shared" si="30"/>
        <v>255343.35199999998</v>
      </c>
      <c r="W39" s="61">
        <f t="shared" si="30"/>
        <v>376677.70600000001</v>
      </c>
      <c r="X39" s="58">
        <f t="shared" si="30"/>
        <v>963.65499999999997</v>
      </c>
      <c r="Y39" s="62">
        <f t="shared" si="30"/>
        <v>377641.36100000003</v>
      </c>
      <c r="Z39" s="61">
        <f t="shared" ref="Z39:AM39" si="31">SUM(Z35:Z38)</f>
        <v>469948.20200000005</v>
      </c>
      <c r="AA39" s="58">
        <f t="shared" si="31"/>
        <v>2201.9369999999999</v>
      </c>
      <c r="AB39" s="62">
        <f t="shared" si="31"/>
        <v>472150.13899999997</v>
      </c>
      <c r="AC39" s="61">
        <f t="shared" si="31"/>
        <v>497836.54800000001</v>
      </c>
      <c r="AD39" s="58">
        <f t="shared" si="31"/>
        <v>11541.009</v>
      </c>
      <c r="AE39" s="62">
        <f t="shared" si="31"/>
        <v>509377.55700000009</v>
      </c>
      <c r="AF39" s="61">
        <f t="shared" si="31"/>
        <v>488086.36399999994</v>
      </c>
      <c r="AG39" s="58">
        <f t="shared" si="31"/>
        <v>23351.19</v>
      </c>
      <c r="AH39" s="62">
        <f t="shared" si="31"/>
        <v>511437.554</v>
      </c>
      <c r="AI39" s="61">
        <f t="shared" si="31"/>
        <v>489233.05299999996</v>
      </c>
      <c r="AJ39" s="58">
        <f t="shared" si="31"/>
        <v>93976.630999999994</v>
      </c>
      <c r="AK39" s="62">
        <f t="shared" si="31"/>
        <v>583209.68400000001</v>
      </c>
      <c r="AL39" s="61">
        <f t="shared" si="31"/>
        <v>379905.65599999996</v>
      </c>
      <c r="AM39" s="58">
        <f t="shared" si="31"/>
        <v>79584.165000000008</v>
      </c>
      <c r="AN39" s="62">
        <f>SUM(AN35:AN38)</f>
        <v>459489.821</v>
      </c>
    </row>
    <row r="40" spans="1:40" s="5" customFormat="1" ht="11.25" x14ac:dyDescent="0.2">
      <c r="A40" s="33" t="s">
        <v>24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</row>
    <row r="41" spans="1:40" s="5" customFormat="1" ht="11.25" x14ac:dyDescent="0.2">
      <c r="A41" s="5" t="s">
        <v>25</v>
      </c>
    </row>
    <row r="42" spans="1:4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5" spans="1:40" x14ac:dyDescent="0.25">
      <c r="Q45" s="5"/>
      <c r="R45" s="5"/>
    </row>
  </sheetData>
  <mergeCells count="26">
    <mergeCell ref="W32:Y32"/>
    <mergeCell ref="W14:Y14"/>
    <mergeCell ref="H14:J14"/>
    <mergeCell ref="H32:J32"/>
    <mergeCell ref="N14:P14"/>
    <mergeCell ref="N32:P32"/>
    <mergeCell ref="Q14:S14"/>
    <mergeCell ref="Q32:S32"/>
    <mergeCell ref="K14:M14"/>
    <mergeCell ref="K32:M32"/>
    <mergeCell ref="B14:D14"/>
    <mergeCell ref="B32:D32"/>
    <mergeCell ref="AL32:AN32"/>
    <mergeCell ref="Z14:AB14"/>
    <mergeCell ref="AC14:AE14"/>
    <mergeCell ref="AF14:AH14"/>
    <mergeCell ref="AI14:AK14"/>
    <mergeCell ref="AL14:AN14"/>
    <mergeCell ref="Z32:AB32"/>
    <mergeCell ref="AF32:AH32"/>
    <mergeCell ref="AI32:AK32"/>
    <mergeCell ref="AC32:AE32"/>
    <mergeCell ref="E14:G14"/>
    <mergeCell ref="E32:G32"/>
    <mergeCell ref="T14:V14"/>
    <mergeCell ref="T32:V32"/>
  </mergeCells>
  <pageMargins left="0.7" right="0.7" top="0.78740157499999996" bottom="0.78740157499999996" header="0.3" footer="0.3"/>
  <pageSetup paperSize="9" orientation="portrait" r:id="rId1"/>
  <ignoredErrors>
    <ignoredError sqref="Y17:Y23 P35:P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Mengde</vt:lpstr>
      <vt:lpstr>Verdi</vt:lpstr>
      <vt:lpstr>Mengde 2007-2019 (Avsluttet)</vt:lpstr>
      <vt:lpstr>Verdi 2007-2019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2012-10-04T12:21:03Z</dcterms:created>
  <dcterms:modified xsi:type="dcterms:W3CDTF">2024-10-10T05:08:55Z</dcterms:modified>
</cp:coreProperties>
</file>